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（附件）贵阳市菜篮子集团有限公司蔬菜基地合作联营项目标的清单" sheetId="4" r:id="rId1"/>
  </sheets>
  <definedNames>
    <definedName name="_xlnm._FilterDatabase" localSheetId="0" hidden="1">'（附件）贵阳市菜篮子集团有限公司蔬菜基地合作联营项目标的清单'!$A$3:$X$91</definedName>
    <definedName name="_xlnm.Print_Area" localSheetId="0">'（附件）贵阳市菜篮子集团有限公司蔬菜基地合作联营项目标的清单'!$A$1:$X$91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<sst xmlns="http://schemas.openxmlformats.org/spreadsheetml/2006/main" count="816" uniqueCount="187">
  <si>
    <t>贵阳市菜篮子集团有限公司蔬菜基地合作联营项目标的清单（第一批次）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</si>
  <si>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</si>
  <si>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</si>
  <si>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</si>
  <si>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</si>
  <si>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</si>
  <si>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</si>
  <si>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</si>
  <si>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</si>
  <si>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</si>
  <si>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</si>
  <si>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</si>
  <si>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</si>
  <si>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</si>
  <si>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</si>
  <si>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</si>
  <si>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</si>
  <si>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</si>
  <si>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</si>
  <si>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</si>
  <si>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</si>
  <si>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</si>
  <si>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</si>
  <si>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</si>
  <si>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</si>
  <si>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</si>
  <si>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乌当</t>
  </si>
  <si>
    <t>大小寨01地块、水头冲02地块、小珠场04地块、苦里冲03地块</t>
  </si>
  <si>
    <t>插地棚</t>
  </si>
  <si>
    <t>水头冲02地块1-154、小珠场04地块1至50、170至313、苦里冲03地块1至134、大小寨01地块32至34、63至62、66至67</t>
  </si>
  <si>
    <t>评估价值表序号1乌当插地棚2700元/亩/年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</si>
  <si>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</si>
  <si>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</si>
  <si>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</si>
  <si>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</si>
  <si>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</si>
  <si>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</si>
  <si>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清镇</t>
  </si>
  <si>
    <t>骆家桥（羊昌洞）</t>
  </si>
  <si>
    <t>连栋棚</t>
  </si>
  <si>
    <t>QZ-LJQ-10-1至QZ-LJQ-10-12</t>
  </si>
  <si>
    <t>评估价值表序号2骆家桥，连栋棚4000元/亩/年；水淹风险区2500元/亩/年</t>
  </si>
  <si>
    <t>QZ-LJQ-11-1至QZ-LJQ-11-27</t>
  </si>
  <si>
    <t>QZ-LJQ-12-1至QZ-LJQ-12-18</t>
  </si>
  <si>
    <t>QZ-LJQ-13-1至QZ-LJQ-13-22</t>
  </si>
  <si>
    <t>QZ-LJQ-14-7至QZ-LJQ-14-21</t>
  </si>
  <si>
    <t>QZ-LJQ-13-26
QZ-LJQ-14-1至QZ-LJQ-14-6</t>
  </si>
  <si>
    <t>地势低洼区域，存在雨季水淹风险</t>
  </si>
  <si>
    <t>张家坪基地</t>
  </si>
  <si>
    <t>QZ-ZJP-1-1至QZ-ZJP-1-8
QZ-ZJP-2-1至QZ-ZJP-2-10
QZ-ZJP-3-1至QZ-ZJP-3-19</t>
  </si>
  <si>
    <t>评估价值表序号2张家坪基地，连栋棚4000元/亩/年；水淹风险区2500元/亩/年</t>
  </si>
  <si>
    <t>QZ-ZJP-遮雨棚1-1至QZ-ZJP-遮雨棚1-5
QZ-ZJP-遮雨棚3-2</t>
  </si>
  <si>
    <t>流长</t>
  </si>
  <si>
    <t>QZ-LC-12-1至QZ-LC-13-10</t>
  </si>
  <si>
    <t>评估价值表序号2流长，连栋棚3700元/亩/年；插地棚2500元/亩/年；水淹风险区2500元/亩/年</t>
  </si>
  <si>
    <t>QZ-LC-13-11至QZ-LC-13-32</t>
  </si>
  <si>
    <t>QZ-LC-5-1至QZ-LC-5-10            QZ-LC-7-1至QZ-LC-8-1         
QZ-LC-11-1至QZ-LC-11-5</t>
  </si>
  <si>
    <t>QZ-LC-1-4至QZ-LC-4-2</t>
  </si>
  <si>
    <t>QZ-LC-16-1至QZ-LC-22-15</t>
  </si>
  <si>
    <t>修文</t>
  </si>
  <si>
    <t>合兴下坝</t>
  </si>
  <si>
    <t>1-18</t>
  </si>
  <si>
    <t>评估价值表序号3修文园区连栋棚4000元/亩/年；水淹风险区3700元/亩/年；高温风险区3500元/亩/年；无固定水源区3000元/亩/年；插地棚1300元/亩/年</t>
  </si>
  <si>
    <t>大兴</t>
  </si>
  <si>
    <t>1-43</t>
  </si>
  <si>
    <t>杉坝</t>
  </si>
  <si>
    <t>1-39</t>
  </si>
  <si>
    <t>马场坝</t>
  </si>
  <si>
    <t>1-40</t>
  </si>
  <si>
    <t>洒坪</t>
  </si>
  <si>
    <t>1-4</t>
  </si>
  <si>
    <t>高温期缺水，无法保障水源供应</t>
  </si>
  <si>
    <t>小坝</t>
  </si>
  <si>
    <t>1-12、15-70</t>
  </si>
  <si>
    <t>13-14</t>
  </si>
  <si>
    <t>程官</t>
  </si>
  <si>
    <t>1-11</t>
  </si>
  <si>
    <t>/</t>
  </si>
  <si>
    <t>无固定水源</t>
  </si>
  <si>
    <t>天生桥</t>
  </si>
  <si>
    <t>1-41</t>
  </si>
  <si>
    <t>道路狭隘，两车道，无法通过4.2米货车</t>
  </si>
  <si>
    <t>息烽</t>
  </si>
  <si>
    <t>猫场</t>
  </si>
  <si>
    <t>70至74号棚</t>
  </si>
  <si>
    <t>评估价值表序号4息烽园区，连栋棚3900元/亩/年；水淹风险区3000元/亩/年</t>
  </si>
  <si>
    <t>78至88号棚</t>
  </si>
  <si>
    <t>22至25号棚</t>
  </si>
  <si>
    <t>1至69号棚</t>
  </si>
  <si>
    <t>1至21号棚</t>
  </si>
  <si>
    <t>水头</t>
  </si>
  <si>
    <t>1至34、36至58、61、63-72号棚</t>
  </si>
  <si>
    <t>35号、59-60号、62号棚</t>
  </si>
  <si>
    <t>前丰村委会</t>
  </si>
  <si>
    <t>1至33号棚</t>
  </si>
  <si>
    <t>前丰旧衙坝</t>
  </si>
  <si>
    <t>14、15、18号棚</t>
  </si>
  <si>
    <t>33至88号棚</t>
  </si>
  <si>
    <t>04-1至04-12号棚</t>
  </si>
  <si>
    <t>1至13号、16至17、19至20号棚、35至37号棚</t>
  </si>
  <si>
    <t>07-1至07-15号棚</t>
  </si>
  <si>
    <t>龙坪</t>
  </si>
  <si>
    <t>61至75号棚</t>
  </si>
  <si>
    <t>1-3号棚</t>
  </si>
  <si>
    <t>39至80号棚</t>
  </si>
  <si>
    <t>21、22至23、28、31至32、34号棚，外加88号棚</t>
  </si>
  <si>
    <t>22号、25-27号、29-30号、33号棚</t>
  </si>
  <si>
    <t>黄泥堡</t>
  </si>
  <si>
    <t>1至46号棚</t>
  </si>
  <si>
    <t>1至13号棚</t>
  </si>
  <si>
    <t>高青</t>
  </si>
  <si>
    <t>1至37号棚</t>
  </si>
  <si>
    <t>1至4号棚</t>
  </si>
  <si>
    <t>玉龙</t>
  </si>
  <si>
    <t>1-3号棚、20-78号、80-83号棚、115-116号棚</t>
  </si>
  <si>
    <t>4至6号、15至19号、79号棚</t>
  </si>
  <si>
    <t>1至9号棚</t>
  </si>
  <si>
    <t>7至14号棚、37至38号棚、42至55号棚、100至104号棚</t>
  </si>
  <si>
    <t>84至87、89、91至99号棚、105至112号棚</t>
  </si>
  <si>
    <t>中坝</t>
  </si>
  <si>
    <t>1至8、11至21号棚</t>
  </si>
  <si>
    <t>9-10号棚</t>
  </si>
  <si>
    <t>光明</t>
  </si>
  <si>
    <t>1至4号、6-7号、10-22号、28-34号棚</t>
  </si>
  <si>
    <t>5号、8-9号、23-27号棚</t>
  </si>
  <si>
    <t>龙岗</t>
  </si>
  <si>
    <t>大荆</t>
  </si>
  <si>
    <t>1号水泵房1-11号、12-38号棚</t>
  </si>
  <si>
    <t>评估价值表序号5龙岗园区，连栋棚4000元/亩/年；水淹风险区3000元/亩/年</t>
  </si>
  <si>
    <t>2号水泵房39-85号棚</t>
  </si>
  <si>
    <t>3号水泵房86-121号棚</t>
  </si>
  <si>
    <t>4号水泵房122-143号棚</t>
  </si>
  <si>
    <t>88号89号棚</t>
  </si>
  <si>
    <t>坝子</t>
  </si>
  <si>
    <t>1号水泵房1至52号棚、80至91号棚</t>
  </si>
  <si>
    <t>2号水泵房53至79号棚、92至127号棚</t>
  </si>
  <si>
    <t>奇申</t>
  </si>
  <si>
    <t>1号水泵房1-36号棚</t>
  </si>
  <si>
    <t>2号水泵房38-68号棚</t>
  </si>
  <si>
    <t>3号水泵房71-105号棚</t>
  </si>
  <si>
    <t>楠木渡</t>
  </si>
  <si>
    <t>黄木</t>
  </si>
  <si>
    <t>1-HM-1至1-HM-33、1-HM-35至1-HM-40号棚，1-MT-1至1-MT-18号棚、1-MT-23至1-MT-28号棚、1-MT-30号棚</t>
  </si>
  <si>
    <t>评估价值表序号6楠木渡园区，连栋棚3800元/亩/年；水淹风险区3000元/亩/年；插地棚1000元/亩/年</t>
  </si>
  <si>
    <t>黄里庄</t>
  </si>
  <si>
    <t>2-BY-1至2-BY-16号棚，2-QB-1至2-QB-21号棚,2-TS-1至2-TS-18号棚,2-XZ-1至2-ZX-15号棚</t>
  </si>
  <si>
    <t>胜利南</t>
  </si>
  <si>
    <t>3-SN-1至3-SN-56号棚</t>
  </si>
  <si>
    <t>胜利北</t>
  </si>
  <si>
    <t>3-SL-1至3-SL-45号棚、3-SL-51至3-SL-53号棚</t>
  </si>
  <si>
    <t>3-SL-46～3-SL-50号棚</t>
  </si>
  <si>
    <t>谷阳村委会</t>
  </si>
  <si>
    <t>5-GY-9至5-GY-17号棚</t>
  </si>
  <si>
    <t>5-GY-1～5-GY-8号棚</t>
  </si>
  <si>
    <t>走马栏</t>
  </si>
  <si>
    <t>5-ZM—1至5-ZM—36号棚</t>
  </si>
  <si>
    <t>老马寨</t>
  </si>
  <si>
    <t>5-LM-1至5-LM-18号、5-LM-24至5-LM-27号棚、5-LM-31至5-LM-36号棚、</t>
  </si>
  <si>
    <t>5-LM-19～5-LM-23，5-LM-28～5-LM-30</t>
  </si>
  <si>
    <t>王家寨</t>
  </si>
  <si>
    <t>4-WJ-1至4-WJ-48号棚</t>
  </si>
  <si>
    <t>龙口庄</t>
  </si>
  <si>
    <t>4-LK-1至4-LK-31号棚</t>
  </si>
  <si>
    <t>新马场</t>
  </si>
  <si>
    <t>6-XM-1至6-XM-19号棚</t>
  </si>
  <si>
    <t>6-XM-2-1至6-XM-2-99号棚</t>
  </si>
  <si>
    <t>道路狭隘，乡间道路，无法通过4.2米货车</t>
  </si>
  <si>
    <t>拐寨</t>
  </si>
  <si>
    <t>7-GZ-1至7-GZ-37号棚</t>
  </si>
  <si>
    <t>高粱厂</t>
  </si>
  <si>
    <t>7-GL-1至7-GL-32号棚</t>
  </si>
  <si>
    <t>长顺</t>
  </si>
  <si>
    <t>来远基地1#</t>
  </si>
  <si>
    <t>露地</t>
  </si>
  <si>
    <t>1号泵房覆盖1号地块</t>
  </si>
  <si>
    <t>评估价值表序号9长顺园区，基础设施完善的900元/亩/年；未完善的400元/亩/年</t>
  </si>
  <si>
    <t>来远基地2#</t>
  </si>
  <si>
    <t>来远基地3#</t>
  </si>
  <si>
    <t>3号泵房覆盖3号地块</t>
  </si>
  <si>
    <t>来远基地9#</t>
  </si>
  <si>
    <t>9号泵房覆盖8号地块</t>
  </si>
  <si>
    <t>来远基地10#</t>
  </si>
  <si>
    <t>10号泵房覆盖10号地块</t>
  </si>
  <si>
    <t>来远基地12#</t>
  </si>
  <si>
    <t>晴隆</t>
  </si>
  <si>
    <t>评估价值表序号11晴隆园区，基础设施完善的700元/亩/年；无基础设施的500元/亩/年</t>
  </si>
  <si>
    <t>1号泵房2号地块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</si>
</sst>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0">
    <font>
      <sz val="11"/>
      <color theme="1"/>
      <name val="宋体"/>
      <charset val="134"/>
      <scheme val="minor"/>
    </font>
    <font>
      <sz val="1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8" fillId="0" borderId="4" xfId="0" applyFont="1" applyFill="1" applyBorder="1" applyAlignment="1">
      <alignment horizontal="center" vertical="center" wrapText="1"/>
    </xf>
    <xf numFmtId="177" fontId="0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91"/>
  <sheetViews>
    <sheetView tabSelected="1" view="pageBreakPreview" zoomScale="89" zoomScaleNormal="100" workbookViewId="0">
      <pane ySplit="3" topLeftCell="A27" activePane="bottomLeft" state="frozen"/>
      <selection/>
      <selection pane="bottomLeft" activeCell="R40" sqref="R40"/>
    </sheetView>
  </sheetViews>
  <sheetFormatPr defaultColWidth="8.725" defaultRowHeight="13.5"/>
  <cols>
    <col min="1" max="2" width="7.75833333333333" style="3" customWidth="1"/>
    <col min="3" max="3" width="12.875" style="4" customWidth="1"/>
    <col min="4" max="4" width="10" style="3" customWidth="1"/>
    <col min="5" max="5" width="22.375" style="4" customWidth="1"/>
    <col min="6" max="6" width="6.625" style="3" customWidth="1"/>
    <col min="7" max="7" width="9.18333333333333" style="3"/>
    <col min="8" max="8" width="7.25833333333333" style="3" customWidth="1"/>
    <col min="9" max="9" width="8.875" style="3" customWidth="1"/>
    <col min="10" max="10" width="10" style="3" customWidth="1"/>
    <col min="11" max="11" width="13.8166666666667" style="3" customWidth="1"/>
    <col min="12" max="12" width="15.2916666666667" style="4" customWidth="1"/>
    <col min="13" max="15" width="8.725" style="3"/>
    <col min="16" max="17" width="8.725" style="5"/>
    <col min="18" max="18" width="13.725" style="5" customWidth="1"/>
    <col min="19" max="19" width="10.825" style="5" customWidth="1"/>
    <col min="20" max="20" width="8.725" style="5"/>
    <col min="21" max="21" width="9.91666666666667" style="5" customWidth="1"/>
    <col min="22" max="22" width="17.3916666666667" style="5" customWidth="1"/>
    <col min="23" max="23" width="8.725" style="3"/>
    <col min="24" max="24" width="5.75833333333333" style="3" customWidth="1"/>
    <col min="25" max="16384" width="8.725" style="3"/>
  </cols>
  <sheetData>
    <row r="1" ht="22.5" spans="1:24">
      <c r="A1" s="6" t="s">
        <v>0</v>
      </c>
      <c r="B1" s="6"/>
      <c r="C1" s="7"/>
      <c r="D1" s="6"/>
      <c r="E1" s="7"/>
      <c r="F1" s="6"/>
      <c r="G1" s="6"/>
      <c r="H1" s="6"/>
      <c r="I1" s="6"/>
      <c r="J1" s="6"/>
      <c r="K1" s="6"/>
      <c r="L1" s="7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ht="55" customHeight="1" spans="1:2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33" t="s">
        <v>11</v>
      </c>
      <c r="L2" s="33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/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</row>
    <row r="3" s="1" customFormat="1" ht="27" spans="1:24">
      <c r="A3" s="8"/>
      <c r="B3" s="8"/>
      <c r="C3" s="8"/>
      <c r="D3" s="8"/>
      <c r="E3" s="8"/>
      <c r="F3" s="8"/>
      <c r="G3" s="8"/>
      <c r="H3" s="8"/>
      <c r="I3" s="8"/>
      <c r="J3" s="8"/>
      <c r="K3" s="34"/>
      <c r="L3" s="34"/>
      <c r="M3" s="8"/>
      <c r="N3" s="8"/>
      <c r="O3" s="8"/>
      <c r="P3" s="8"/>
      <c r="Q3" s="8" t="s">
        <v>24</v>
      </c>
      <c r="R3" s="8" t="s">
        <v>25</v>
      </c>
      <c r="S3" s="8"/>
      <c r="T3" s="8"/>
      <c r="U3" s="8"/>
      <c r="V3" s="8"/>
      <c r="W3" s="8"/>
      <c r="X3" s="8"/>
    </row>
    <row r="4" s="2" customFormat="1" ht="67.5" spans="1:24">
      <c r="A4" s="9">
        <v>1</v>
      </c>
      <c r="B4" s="10" t="s">
        <v>26</v>
      </c>
      <c r="C4" s="10" t="s">
        <v>27</v>
      </c>
      <c r="D4" s="10" t="s">
        <v>28</v>
      </c>
      <c r="E4" s="10" t="s">
        <v>29</v>
      </c>
      <c r="F4" s="11">
        <v>496</v>
      </c>
      <c r="G4" s="12">
        <v>213.86</v>
      </c>
      <c r="H4" s="13">
        <v>2</v>
      </c>
      <c r="I4" s="35">
        <v>2700</v>
      </c>
      <c r="J4" s="36">
        <f>I4*G4*10%</f>
        <v>57742.2</v>
      </c>
      <c r="K4" s="37" t="s">
        <v>30</v>
      </c>
      <c r="L4" s="37"/>
      <c r="M4" s="38" t="s">
        <v>31</v>
      </c>
      <c r="N4" s="39" t="s">
        <v>32</v>
      </c>
      <c r="O4" s="40" t="s">
        <v>33</v>
      </c>
      <c r="P4" s="40" t="s">
        <v>34</v>
      </c>
      <c r="Q4" s="27" t="s">
        <v>35</v>
      </c>
      <c r="R4" s="27" t="s">
        <v>35</v>
      </c>
      <c r="S4" s="27" t="s">
        <v>35</v>
      </c>
      <c r="T4" s="27" t="s">
        <v>35</v>
      </c>
      <c r="U4" s="27" t="s">
        <v>35</v>
      </c>
      <c r="V4" s="27" t="s">
        <v>35</v>
      </c>
      <c r="W4" s="40" t="s">
        <v>36</v>
      </c>
      <c r="X4" s="53"/>
    </row>
    <row r="5" s="3" customFormat="1" ht="27" spans="1:24">
      <c r="A5" s="14">
        <v>2</v>
      </c>
      <c r="B5" s="15" t="s">
        <v>37</v>
      </c>
      <c r="C5" s="16" t="s">
        <v>38</v>
      </c>
      <c r="D5" s="10" t="s">
        <v>39</v>
      </c>
      <c r="E5" s="10" t="s">
        <v>40</v>
      </c>
      <c r="F5" s="10">
        <v>88</v>
      </c>
      <c r="G5" s="10">
        <v>335.68</v>
      </c>
      <c r="H5" s="10">
        <v>2</v>
      </c>
      <c r="I5" s="23">
        <v>4000</v>
      </c>
      <c r="J5" s="41">
        <f>I5*G5*10%</f>
        <v>134272</v>
      </c>
      <c r="K5" s="42" t="s">
        <v>41</v>
      </c>
      <c r="L5" s="43"/>
      <c r="M5" s="44"/>
      <c r="N5" s="45"/>
      <c r="O5" s="46"/>
      <c r="P5" s="47"/>
      <c r="Q5" s="27" t="s">
        <v>35</v>
      </c>
      <c r="R5" s="27" t="s">
        <v>35</v>
      </c>
      <c r="S5" s="27" t="s">
        <v>35</v>
      </c>
      <c r="T5" s="27" t="s">
        <v>35</v>
      </c>
      <c r="U5" s="27" t="s">
        <v>35</v>
      </c>
      <c r="V5" s="27" t="s">
        <v>35</v>
      </c>
      <c r="W5" s="46"/>
      <c r="X5" s="54"/>
    </row>
    <row r="6" s="3" customFormat="1" ht="27" spans="1:24">
      <c r="A6" s="17"/>
      <c r="B6" s="15"/>
      <c r="C6" s="15"/>
      <c r="D6" s="10"/>
      <c r="E6" s="10" t="s">
        <v>42</v>
      </c>
      <c r="F6" s="10"/>
      <c r="G6" s="10"/>
      <c r="H6" s="10"/>
      <c r="I6" s="23"/>
      <c r="J6" s="41"/>
      <c r="K6" s="42"/>
      <c r="L6" s="43"/>
      <c r="M6" s="44"/>
      <c r="N6" s="45"/>
      <c r="O6" s="46"/>
      <c r="P6" s="47"/>
      <c r="Q6" s="27" t="s">
        <v>35</v>
      </c>
      <c r="R6" s="27" t="s">
        <v>35</v>
      </c>
      <c r="S6" s="27" t="s">
        <v>35</v>
      </c>
      <c r="T6" s="27" t="s">
        <v>35</v>
      </c>
      <c r="U6" s="27" t="s">
        <v>35</v>
      </c>
      <c r="V6" s="27" t="s">
        <v>35</v>
      </c>
      <c r="W6" s="46"/>
      <c r="X6" s="55"/>
    </row>
    <row r="7" s="3" customFormat="1" ht="27" spans="1:24">
      <c r="A7" s="17"/>
      <c r="B7" s="15"/>
      <c r="C7" s="15"/>
      <c r="D7" s="10"/>
      <c r="E7" s="10" t="s">
        <v>43</v>
      </c>
      <c r="F7" s="10"/>
      <c r="G7" s="10"/>
      <c r="H7" s="10"/>
      <c r="I7" s="23"/>
      <c r="J7" s="41"/>
      <c r="K7" s="42"/>
      <c r="L7" s="43"/>
      <c r="M7" s="44"/>
      <c r="N7" s="45"/>
      <c r="O7" s="46"/>
      <c r="P7" s="47"/>
      <c r="Q7" s="27" t="s">
        <v>35</v>
      </c>
      <c r="R7" s="27" t="s">
        <v>35</v>
      </c>
      <c r="S7" s="27" t="s">
        <v>35</v>
      </c>
      <c r="T7" s="27" t="s">
        <v>35</v>
      </c>
      <c r="U7" s="27" t="s">
        <v>35</v>
      </c>
      <c r="V7" s="27" t="s">
        <v>35</v>
      </c>
      <c r="W7" s="46"/>
      <c r="X7" s="55"/>
    </row>
    <row r="8" s="3" customFormat="1" ht="27" spans="1:24">
      <c r="A8" s="17"/>
      <c r="B8" s="15"/>
      <c r="C8" s="15"/>
      <c r="D8" s="10"/>
      <c r="E8" s="10" t="s">
        <v>44</v>
      </c>
      <c r="F8" s="10"/>
      <c r="G8" s="10"/>
      <c r="H8" s="10"/>
      <c r="I8" s="23"/>
      <c r="J8" s="41"/>
      <c r="K8" s="42"/>
      <c r="L8" s="43"/>
      <c r="M8" s="44"/>
      <c r="N8" s="45"/>
      <c r="O8" s="46"/>
      <c r="P8" s="47"/>
      <c r="Q8" s="27" t="s">
        <v>35</v>
      </c>
      <c r="R8" s="27" t="s">
        <v>35</v>
      </c>
      <c r="S8" s="27" t="s">
        <v>35</v>
      </c>
      <c r="T8" s="27" t="s">
        <v>35</v>
      </c>
      <c r="U8" s="27" t="s">
        <v>35</v>
      </c>
      <c r="V8" s="27" t="s">
        <v>35</v>
      </c>
      <c r="W8" s="46"/>
      <c r="X8" s="55"/>
    </row>
    <row r="9" s="3" customFormat="1" ht="27" spans="1:24">
      <c r="A9" s="18"/>
      <c r="B9" s="15"/>
      <c r="C9" s="15"/>
      <c r="D9" s="10"/>
      <c r="E9" s="10" t="s">
        <v>45</v>
      </c>
      <c r="F9" s="10"/>
      <c r="G9" s="10"/>
      <c r="H9" s="10"/>
      <c r="I9" s="23"/>
      <c r="J9" s="41"/>
      <c r="K9" s="42"/>
      <c r="L9" s="43"/>
      <c r="M9" s="44"/>
      <c r="N9" s="45"/>
      <c r="O9" s="46"/>
      <c r="P9" s="47"/>
      <c r="Q9" s="27" t="s">
        <v>35</v>
      </c>
      <c r="R9" s="27" t="s">
        <v>35</v>
      </c>
      <c r="S9" s="27" t="s">
        <v>35</v>
      </c>
      <c r="T9" s="27" t="s">
        <v>35</v>
      </c>
      <c r="U9" s="27" t="s">
        <v>35</v>
      </c>
      <c r="V9" s="27" t="s">
        <v>35</v>
      </c>
      <c r="W9" s="46"/>
      <c r="X9" s="56"/>
    </row>
    <row r="10" s="3" customFormat="1" ht="98" customHeight="1" spans="1:24">
      <c r="A10" s="9">
        <v>3</v>
      </c>
      <c r="B10" s="15"/>
      <c r="C10" s="19"/>
      <c r="D10" s="10" t="s">
        <v>39</v>
      </c>
      <c r="E10" s="20" t="s">
        <v>46</v>
      </c>
      <c r="F10" s="11">
        <v>7</v>
      </c>
      <c r="G10" s="11">
        <v>30.8</v>
      </c>
      <c r="H10" s="10">
        <v>1</v>
      </c>
      <c r="I10" s="23">
        <v>2500</v>
      </c>
      <c r="J10" s="41">
        <f>I10*G10*0.1</f>
        <v>7700</v>
      </c>
      <c r="K10" s="48" t="s">
        <v>41</v>
      </c>
      <c r="L10" s="43" t="s">
        <v>47</v>
      </c>
      <c r="M10" s="44"/>
      <c r="N10" s="45"/>
      <c r="O10" s="46"/>
      <c r="P10" s="47"/>
      <c r="Q10" s="27" t="s">
        <v>35</v>
      </c>
      <c r="R10" s="27" t="s">
        <v>35</v>
      </c>
      <c r="S10" s="27" t="s">
        <v>35</v>
      </c>
      <c r="T10" s="27" t="s">
        <v>35</v>
      </c>
      <c r="U10" s="27" t="s">
        <v>35</v>
      </c>
      <c r="V10" s="27" t="s">
        <v>35</v>
      </c>
      <c r="W10" s="46"/>
      <c r="X10" s="56"/>
    </row>
    <row r="11" s="3" customFormat="1" ht="81" spans="1:24">
      <c r="A11" s="14">
        <v>4</v>
      </c>
      <c r="B11" s="15"/>
      <c r="C11" s="16" t="s">
        <v>48</v>
      </c>
      <c r="D11" s="10" t="s">
        <v>39</v>
      </c>
      <c r="E11" s="10" t="s">
        <v>49</v>
      </c>
      <c r="F11" s="10">
        <v>37</v>
      </c>
      <c r="G11" s="10">
        <v>113.19</v>
      </c>
      <c r="H11" s="10">
        <v>2</v>
      </c>
      <c r="I11" s="23">
        <v>4000</v>
      </c>
      <c r="J11" s="41">
        <f t="shared" ref="J11:J16" si="0">I11*G11*10%</f>
        <v>45276</v>
      </c>
      <c r="K11" s="42" t="s">
        <v>50</v>
      </c>
      <c r="L11" s="43"/>
      <c r="M11" s="44"/>
      <c r="N11" s="45"/>
      <c r="O11" s="46"/>
      <c r="P11" s="47"/>
      <c r="Q11" s="27" t="s">
        <v>35</v>
      </c>
      <c r="R11" s="27" t="s">
        <v>35</v>
      </c>
      <c r="S11" s="27" t="s">
        <v>35</v>
      </c>
      <c r="T11" s="27" t="s">
        <v>35</v>
      </c>
      <c r="U11" s="27" t="s">
        <v>35</v>
      </c>
      <c r="V11" s="27" t="s">
        <v>35</v>
      </c>
      <c r="W11" s="46"/>
      <c r="X11" s="56"/>
    </row>
    <row r="12" s="3" customFormat="1" ht="40.5" spans="1:24">
      <c r="A12" s="18"/>
      <c r="B12" s="15"/>
      <c r="C12" s="16" t="s">
        <v>48</v>
      </c>
      <c r="D12" s="16" t="s">
        <v>28</v>
      </c>
      <c r="E12" s="10" t="s">
        <v>51</v>
      </c>
      <c r="F12" s="10">
        <v>38</v>
      </c>
      <c r="G12" s="10">
        <v>14.47</v>
      </c>
      <c r="H12" s="10">
        <v>0</v>
      </c>
      <c r="I12" s="23">
        <v>2500</v>
      </c>
      <c r="J12" s="41">
        <f t="shared" si="0"/>
        <v>3617.5</v>
      </c>
      <c r="K12" s="49"/>
      <c r="L12" s="43"/>
      <c r="M12" s="44"/>
      <c r="N12" s="45"/>
      <c r="O12" s="46"/>
      <c r="P12" s="47"/>
      <c r="Q12" s="27" t="s">
        <v>35</v>
      </c>
      <c r="R12" s="27" t="s">
        <v>35</v>
      </c>
      <c r="S12" s="27" t="s">
        <v>35</v>
      </c>
      <c r="T12" s="27" t="s">
        <v>35</v>
      </c>
      <c r="U12" s="27" t="s">
        <v>35</v>
      </c>
      <c r="V12" s="27" t="s">
        <v>35</v>
      </c>
      <c r="W12" s="46"/>
      <c r="X12" s="56"/>
    </row>
    <row r="13" s="3" customFormat="1" ht="27" spans="1:24">
      <c r="A13" s="9">
        <v>5</v>
      </c>
      <c r="B13" s="15"/>
      <c r="C13" s="16" t="s">
        <v>52</v>
      </c>
      <c r="D13" s="10" t="s">
        <v>39</v>
      </c>
      <c r="E13" s="10" t="s">
        <v>53</v>
      </c>
      <c r="F13" s="10">
        <v>16</v>
      </c>
      <c r="G13" s="10">
        <v>49.77</v>
      </c>
      <c r="H13" s="10">
        <v>1</v>
      </c>
      <c r="I13" s="23">
        <v>3700</v>
      </c>
      <c r="J13" s="41">
        <f t="shared" si="0"/>
        <v>18414.9</v>
      </c>
      <c r="K13" s="42" t="s">
        <v>54</v>
      </c>
      <c r="L13" s="43"/>
      <c r="M13" s="44"/>
      <c r="N13" s="45"/>
      <c r="O13" s="46"/>
      <c r="P13" s="47"/>
      <c r="Q13" s="27" t="s">
        <v>35</v>
      </c>
      <c r="R13" s="27" t="s">
        <v>35</v>
      </c>
      <c r="S13" s="27" t="s">
        <v>35</v>
      </c>
      <c r="T13" s="27" t="s">
        <v>35</v>
      </c>
      <c r="U13" s="27" t="s">
        <v>35</v>
      </c>
      <c r="V13" s="27" t="s">
        <v>35</v>
      </c>
      <c r="W13" s="46"/>
      <c r="X13" s="57"/>
    </row>
    <row r="14" s="3" customFormat="1" ht="27" spans="1:24">
      <c r="A14" s="9">
        <v>6</v>
      </c>
      <c r="B14" s="15"/>
      <c r="C14" s="15"/>
      <c r="D14" s="10" t="s">
        <v>28</v>
      </c>
      <c r="E14" s="10" t="s">
        <v>55</v>
      </c>
      <c r="F14" s="10">
        <v>32</v>
      </c>
      <c r="G14" s="10">
        <v>13.33</v>
      </c>
      <c r="H14" s="10">
        <v>0</v>
      </c>
      <c r="I14" s="23">
        <v>2500</v>
      </c>
      <c r="J14" s="41">
        <f t="shared" si="0"/>
        <v>3332.5</v>
      </c>
      <c r="K14" s="42"/>
      <c r="L14" s="43"/>
      <c r="M14" s="44"/>
      <c r="N14" s="45"/>
      <c r="O14" s="46"/>
      <c r="P14" s="47"/>
      <c r="Q14" s="27" t="s">
        <v>35</v>
      </c>
      <c r="R14" s="27" t="s">
        <v>35</v>
      </c>
      <c r="S14" s="27" t="s">
        <v>35</v>
      </c>
      <c r="T14" s="27" t="s">
        <v>35</v>
      </c>
      <c r="U14" s="27" t="s">
        <v>35</v>
      </c>
      <c r="V14" s="27" t="s">
        <v>35</v>
      </c>
      <c r="W14" s="46"/>
      <c r="X14" s="57"/>
    </row>
    <row r="15" s="3" customFormat="1" ht="54" spans="1:24">
      <c r="A15" s="9">
        <v>7</v>
      </c>
      <c r="B15" s="15"/>
      <c r="C15" s="15"/>
      <c r="D15" s="10" t="s">
        <v>39</v>
      </c>
      <c r="E15" s="10" t="s">
        <v>56</v>
      </c>
      <c r="F15" s="10">
        <v>20</v>
      </c>
      <c r="G15" s="10">
        <v>94.54</v>
      </c>
      <c r="H15" s="10">
        <v>1</v>
      </c>
      <c r="I15" s="23">
        <v>3700</v>
      </c>
      <c r="J15" s="41">
        <f t="shared" si="0"/>
        <v>34979.8</v>
      </c>
      <c r="K15" s="42"/>
      <c r="L15" s="43"/>
      <c r="M15" s="44"/>
      <c r="N15" s="45"/>
      <c r="O15" s="46"/>
      <c r="P15" s="47"/>
      <c r="Q15" s="27" t="s">
        <v>35</v>
      </c>
      <c r="R15" s="27" t="s">
        <v>35</v>
      </c>
      <c r="S15" s="27" t="s">
        <v>35</v>
      </c>
      <c r="T15" s="27" t="s">
        <v>35</v>
      </c>
      <c r="U15" s="27" t="s">
        <v>35</v>
      </c>
      <c r="V15" s="27" t="s">
        <v>35</v>
      </c>
      <c r="W15" s="46"/>
      <c r="X15" s="57"/>
    </row>
    <row r="16" s="3" customFormat="1" ht="40.5" spans="1:24">
      <c r="A16" s="9">
        <v>8</v>
      </c>
      <c r="B16" s="15"/>
      <c r="C16" s="15"/>
      <c r="D16" s="10" t="s">
        <v>39</v>
      </c>
      <c r="E16" s="20" t="s">
        <v>57</v>
      </c>
      <c r="F16" s="10">
        <v>23</v>
      </c>
      <c r="G16" s="10">
        <v>127.86</v>
      </c>
      <c r="H16" s="10">
        <v>1</v>
      </c>
      <c r="I16" s="50">
        <v>2500</v>
      </c>
      <c r="J16" s="41">
        <f t="shared" si="0"/>
        <v>31965</v>
      </c>
      <c r="K16" s="42"/>
      <c r="L16" s="43" t="s">
        <v>47</v>
      </c>
      <c r="M16" s="44"/>
      <c r="N16" s="45"/>
      <c r="O16" s="46"/>
      <c r="P16" s="47"/>
      <c r="Q16" s="27" t="s">
        <v>35</v>
      </c>
      <c r="R16" s="27" t="s">
        <v>35</v>
      </c>
      <c r="S16" s="27" t="s">
        <v>35</v>
      </c>
      <c r="T16" s="27" t="s">
        <v>35</v>
      </c>
      <c r="U16" s="27" t="s">
        <v>35</v>
      </c>
      <c r="V16" s="27" t="s">
        <v>35</v>
      </c>
      <c r="W16" s="46"/>
      <c r="X16" s="57"/>
    </row>
    <row r="17" s="3" customFormat="1" ht="27" spans="1:24">
      <c r="A17" s="9">
        <v>9</v>
      </c>
      <c r="B17" s="15"/>
      <c r="C17" s="15"/>
      <c r="D17" s="10" t="s">
        <v>28</v>
      </c>
      <c r="E17" s="10" t="s">
        <v>58</v>
      </c>
      <c r="F17" s="10">
        <v>178</v>
      </c>
      <c r="G17" s="10">
        <v>76.67</v>
      </c>
      <c r="H17" s="10">
        <v>1</v>
      </c>
      <c r="I17" s="23">
        <v>2500</v>
      </c>
      <c r="J17" s="41">
        <f t="shared" ref="J17:J23" si="1">I17*G17*10%</f>
        <v>19167.5</v>
      </c>
      <c r="K17" s="49"/>
      <c r="L17" s="43"/>
      <c r="M17" s="44"/>
      <c r="N17" s="45"/>
      <c r="O17" s="46"/>
      <c r="P17" s="47"/>
      <c r="Q17" s="27" t="s">
        <v>35</v>
      </c>
      <c r="R17" s="27" t="s">
        <v>35</v>
      </c>
      <c r="S17" s="27" t="s">
        <v>35</v>
      </c>
      <c r="T17" s="27" t="s">
        <v>35</v>
      </c>
      <c r="U17" s="27" t="s">
        <v>35</v>
      </c>
      <c r="V17" s="27" t="s">
        <v>35</v>
      </c>
      <c r="W17" s="46"/>
      <c r="X17" s="57"/>
    </row>
    <row r="18" s="3" customFormat="1" spans="1:24">
      <c r="A18" s="9">
        <v>10</v>
      </c>
      <c r="B18" s="10" t="s">
        <v>59</v>
      </c>
      <c r="C18" s="10" t="s">
        <v>60</v>
      </c>
      <c r="D18" s="10" t="s">
        <v>39</v>
      </c>
      <c r="E18" s="21" t="s">
        <v>61</v>
      </c>
      <c r="F18" s="10">
        <v>18</v>
      </c>
      <c r="G18" s="10">
        <v>65.18</v>
      </c>
      <c r="H18" s="10">
        <v>1</v>
      </c>
      <c r="I18" s="23">
        <v>4000</v>
      </c>
      <c r="J18" s="41">
        <f t="shared" si="1"/>
        <v>26072</v>
      </c>
      <c r="K18" s="51" t="s">
        <v>62</v>
      </c>
      <c r="L18" s="43"/>
      <c r="M18" s="44"/>
      <c r="N18" s="45"/>
      <c r="O18" s="46"/>
      <c r="P18" s="47"/>
      <c r="Q18" s="27" t="s">
        <v>35</v>
      </c>
      <c r="R18" s="27" t="s">
        <v>35</v>
      </c>
      <c r="S18" s="27" t="s">
        <v>35</v>
      </c>
      <c r="T18" s="27" t="s">
        <v>35</v>
      </c>
      <c r="U18" s="27" t="s">
        <v>35</v>
      </c>
      <c r="V18" s="27" t="s">
        <v>35</v>
      </c>
      <c r="W18" s="46"/>
      <c r="X18" s="57"/>
    </row>
    <row r="19" s="3" customFormat="1" spans="1:24">
      <c r="A19" s="9">
        <v>11</v>
      </c>
      <c r="B19" s="10"/>
      <c r="C19" s="10" t="s">
        <v>63</v>
      </c>
      <c r="D19" s="10" t="s">
        <v>39</v>
      </c>
      <c r="E19" s="10" t="s">
        <v>64</v>
      </c>
      <c r="F19" s="10">
        <v>39</v>
      </c>
      <c r="G19" s="10">
        <v>135.37</v>
      </c>
      <c r="H19" s="10">
        <v>1</v>
      </c>
      <c r="I19" s="23">
        <v>4000</v>
      </c>
      <c r="J19" s="41">
        <f t="shared" si="1"/>
        <v>54148</v>
      </c>
      <c r="K19" s="42"/>
      <c r="L19" s="43"/>
      <c r="M19" s="44"/>
      <c r="N19" s="45"/>
      <c r="O19" s="46"/>
      <c r="P19" s="47"/>
      <c r="Q19" s="27" t="s">
        <v>35</v>
      </c>
      <c r="R19" s="27" t="s">
        <v>35</v>
      </c>
      <c r="S19" s="27" t="s">
        <v>35</v>
      </c>
      <c r="T19" s="27" t="s">
        <v>35</v>
      </c>
      <c r="U19" s="27" t="s">
        <v>35</v>
      </c>
      <c r="V19" s="27" t="s">
        <v>35</v>
      </c>
      <c r="W19" s="46"/>
      <c r="X19" s="57"/>
    </row>
    <row r="20" s="3" customFormat="1" spans="1:24">
      <c r="A20" s="9">
        <v>12</v>
      </c>
      <c r="B20" s="10"/>
      <c r="C20" s="10" t="s">
        <v>65</v>
      </c>
      <c r="D20" s="10" t="s">
        <v>39</v>
      </c>
      <c r="E20" s="10" t="s">
        <v>66</v>
      </c>
      <c r="F20" s="10">
        <v>39</v>
      </c>
      <c r="G20" s="10">
        <v>140.75</v>
      </c>
      <c r="H20" s="10">
        <v>1</v>
      </c>
      <c r="I20" s="23">
        <v>4000</v>
      </c>
      <c r="J20" s="41">
        <f t="shared" si="1"/>
        <v>56300</v>
      </c>
      <c r="K20" s="42"/>
      <c r="L20" s="43"/>
      <c r="M20" s="44"/>
      <c r="N20" s="45"/>
      <c r="O20" s="46"/>
      <c r="P20" s="47"/>
      <c r="Q20" s="27" t="s">
        <v>35</v>
      </c>
      <c r="R20" s="27" t="s">
        <v>35</v>
      </c>
      <c r="S20" s="27" t="s">
        <v>35</v>
      </c>
      <c r="T20" s="27" t="s">
        <v>35</v>
      </c>
      <c r="U20" s="27" t="s">
        <v>35</v>
      </c>
      <c r="V20" s="27" t="s">
        <v>35</v>
      </c>
      <c r="W20" s="46"/>
      <c r="X20" s="57"/>
    </row>
    <row r="21" s="3" customFormat="1" spans="1:24">
      <c r="A21" s="9">
        <v>13</v>
      </c>
      <c r="B21" s="10"/>
      <c r="C21" s="10" t="s">
        <v>67</v>
      </c>
      <c r="D21" s="10" t="s">
        <v>39</v>
      </c>
      <c r="E21" s="10" t="s">
        <v>68</v>
      </c>
      <c r="F21" s="10">
        <v>42</v>
      </c>
      <c r="G21" s="10">
        <v>142.28</v>
      </c>
      <c r="H21" s="10">
        <v>1</v>
      </c>
      <c r="I21" s="23">
        <v>3700</v>
      </c>
      <c r="J21" s="41">
        <f t="shared" si="1"/>
        <v>52643.6</v>
      </c>
      <c r="K21" s="42"/>
      <c r="L21" s="43"/>
      <c r="M21" s="44"/>
      <c r="N21" s="45"/>
      <c r="O21" s="46"/>
      <c r="P21" s="47"/>
      <c r="Q21" s="27" t="s">
        <v>35</v>
      </c>
      <c r="R21" s="27" t="s">
        <v>35</v>
      </c>
      <c r="S21" s="27" t="s">
        <v>35</v>
      </c>
      <c r="T21" s="27" t="s">
        <v>35</v>
      </c>
      <c r="U21" s="27" t="s">
        <v>35</v>
      </c>
      <c r="V21" s="27" t="s">
        <v>35</v>
      </c>
      <c r="W21" s="46"/>
      <c r="X21" s="57"/>
    </row>
    <row r="22" s="3" customFormat="1" ht="27" spans="1:24">
      <c r="A22" s="9">
        <v>14</v>
      </c>
      <c r="B22" s="10"/>
      <c r="C22" s="10" t="s">
        <v>69</v>
      </c>
      <c r="D22" s="10" t="s">
        <v>39</v>
      </c>
      <c r="E22" s="21" t="s">
        <v>70</v>
      </c>
      <c r="F22" s="10">
        <v>4</v>
      </c>
      <c r="G22" s="10">
        <v>18.3</v>
      </c>
      <c r="H22" s="10">
        <v>1</v>
      </c>
      <c r="I22" s="23">
        <v>3500</v>
      </c>
      <c r="J22" s="41">
        <f t="shared" si="1"/>
        <v>6405</v>
      </c>
      <c r="K22" s="42"/>
      <c r="L22" s="43" t="s">
        <v>71</v>
      </c>
      <c r="M22" s="44"/>
      <c r="N22" s="45"/>
      <c r="O22" s="46"/>
      <c r="P22" s="47"/>
      <c r="Q22" s="27" t="s">
        <v>35</v>
      </c>
      <c r="R22" s="27" t="s">
        <v>35</v>
      </c>
      <c r="S22" s="27" t="s">
        <v>35</v>
      </c>
      <c r="T22" s="27" t="s">
        <v>35</v>
      </c>
      <c r="U22" s="27" t="s">
        <v>35</v>
      </c>
      <c r="V22" s="27" t="s">
        <v>35</v>
      </c>
      <c r="W22" s="46"/>
      <c r="X22" s="57"/>
    </row>
    <row r="23" s="3" customFormat="1" spans="1:24">
      <c r="A23" s="14">
        <v>15</v>
      </c>
      <c r="B23" s="10"/>
      <c r="C23" s="16" t="s">
        <v>72</v>
      </c>
      <c r="D23" s="10" t="s">
        <v>39</v>
      </c>
      <c r="E23" s="12" t="s">
        <v>73</v>
      </c>
      <c r="F23" s="10">
        <v>68</v>
      </c>
      <c r="G23" s="10">
        <v>291.72</v>
      </c>
      <c r="H23" s="16">
        <v>1</v>
      </c>
      <c r="I23" s="23">
        <v>3700</v>
      </c>
      <c r="J23" s="41">
        <f t="shared" si="1"/>
        <v>107936.4</v>
      </c>
      <c r="K23" s="42"/>
      <c r="L23" s="43"/>
      <c r="M23" s="44"/>
      <c r="N23" s="45"/>
      <c r="O23" s="46"/>
      <c r="P23" s="47"/>
      <c r="Q23" s="27" t="s">
        <v>35</v>
      </c>
      <c r="R23" s="27" t="s">
        <v>35</v>
      </c>
      <c r="S23" s="27" t="s">
        <v>35</v>
      </c>
      <c r="T23" s="27" t="s">
        <v>35</v>
      </c>
      <c r="U23" s="27" t="s">
        <v>35</v>
      </c>
      <c r="V23" s="27" t="s">
        <v>35</v>
      </c>
      <c r="W23" s="46"/>
      <c r="X23" s="57"/>
    </row>
    <row r="24" ht="40.5" spans="1:24">
      <c r="A24" s="18"/>
      <c r="B24" s="10"/>
      <c r="C24" s="19"/>
      <c r="D24" s="10" t="s">
        <v>39</v>
      </c>
      <c r="E24" s="20" t="s">
        <v>74</v>
      </c>
      <c r="F24" s="10">
        <v>2</v>
      </c>
      <c r="G24" s="10">
        <v>6.1</v>
      </c>
      <c r="H24" s="19"/>
      <c r="I24" s="23">
        <v>3700</v>
      </c>
      <c r="J24" s="41">
        <f t="shared" ref="J24:J53" si="2">I24*G24*10%</f>
        <v>2257</v>
      </c>
      <c r="K24" s="42"/>
      <c r="L24" s="43" t="s">
        <v>47</v>
      </c>
      <c r="M24" s="44"/>
      <c r="N24" s="45"/>
      <c r="O24" s="46"/>
      <c r="P24" s="47"/>
      <c r="Q24" s="27" t="s">
        <v>35</v>
      </c>
      <c r="R24" s="27" t="s">
        <v>35</v>
      </c>
      <c r="S24" s="27" t="s">
        <v>35</v>
      </c>
      <c r="T24" s="27" t="s">
        <v>35</v>
      </c>
      <c r="U24" s="27" t="s">
        <v>35</v>
      </c>
      <c r="V24" s="27" t="s">
        <v>35</v>
      </c>
      <c r="W24" s="46"/>
      <c r="X24" s="57"/>
    </row>
    <row r="25" spans="1:24">
      <c r="A25" s="9">
        <v>16</v>
      </c>
      <c r="B25" s="10"/>
      <c r="C25" s="10" t="s">
        <v>75</v>
      </c>
      <c r="D25" s="10" t="s">
        <v>39</v>
      </c>
      <c r="E25" s="22" t="s">
        <v>76</v>
      </c>
      <c r="F25" s="10">
        <v>11</v>
      </c>
      <c r="G25" s="10">
        <v>25.46</v>
      </c>
      <c r="H25" s="10" t="s">
        <v>77</v>
      </c>
      <c r="I25" s="23">
        <v>3000</v>
      </c>
      <c r="J25" s="41">
        <f t="shared" si="2"/>
        <v>7638</v>
      </c>
      <c r="K25" s="42"/>
      <c r="L25" s="43" t="s">
        <v>78</v>
      </c>
      <c r="M25" s="44"/>
      <c r="N25" s="45"/>
      <c r="O25" s="46"/>
      <c r="P25" s="47"/>
      <c r="Q25" s="27" t="s">
        <v>35</v>
      </c>
      <c r="R25" s="27" t="s">
        <v>35</v>
      </c>
      <c r="S25" s="27" t="s">
        <v>35</v>
      </c>
      <c r="T25" s="27" t="s">
        <v>35</v>
      </c>
      <c r="U25" s="27" t="s">
        <v>35</v>
      </c>
      <c r="V25" s="27" t="s">
        <v>35</v>
      </c>
      <c r="W25" s="46"/>
      <c r="X25" s="57"/>
    </row>
    <row r="26" ht="40.5" spans="1:24">
      <c r="A26" s="9">
        <v>17</v>
      </c>
      <c r="B26" s="10"/>
      <c r="C26" s="10" t="s">
        <v>79</v>
      </c>
      <c r="D26" s="10" t="s">
        <v>28</v>
      </c>
      <c r="E26" s="10" t="s">
        <v>80</v>
      </c>
      <c r="F26" s="10">
        <v>67</v>
      </c>
      <c r="G26" s="10">
        <v>46.94</v>
      </c>
      <c r="H26" s="10">
        <v>1</v>
      </c>
      <c r="I26" s="23">
        <v>1300</v>
      </c>
      <c r="J26" s="41">
        <f t="shared" si="2"/>
        <v>6102.2</v>
      </c>
      <c r="K26" s="49"/>
      <c r="L26" s="43" t="s">
        <v>81</v>
      </c>
      <c r="M26" s="44"/>
      <c r="N26" s="45"/>
      <c r="O26" s="46"/>
      <c r="P26" s="47"/>
      <c r="Q26" s="27" t="s">
        <v>35</v>
      </c>
      <c r="R26" s="27" t="s">
        <v>35</v>
      </c>
      <c r="S26" s="27" t="s">
        <v>35</v>
      </c>
      <c r="T26" s="27" t="s">
        <v>35</v>
      </c>
      <c r="U26" s="27" t="s">
        <v>35</v>
      </c>
      <c r="V26" s="27" t="s">
        <v>35</v>
      </c>
      <c r="W26" s="46"/>
      <c r="X26" s="57"/>
    </row>
    <row r="27" ht="40.5" spans="1:24">
      <c r="A27" s="9">
        <v>18</v>
      </c>
      <c r="B27" s="16" t="s">
        <v>82</v>
      </c>
      <c r="C27" s="16" t="s">
        <v>83</v>
      </c>
      <c r="D27" s="10" t="s">
        <v>39</v>
      </c>
      <c r="E27" s="20" t="s">
        <v>84</v>
      </c>
      <c r="F27" s="10">
        <v>5</v>
      </c>
      <c r="G27" s="10">
        <v>19.94</v>
      </c>
      <c r="H27" s="16">
        <v>1</v>
      </c>
      <c r="I27" s="23">
        <v>3000</v>
      </c>
      <c r="J27" s="41">
        <f t="shared" si="2"/>
        <v>5982</v>
      </c>
      <c r="K27" s="51" t="s">
        <v>85</v>
      </c>
      <c r="L27" s="43" t="s">
        <v>47</v>
      </c>
      <c r="M27" s="44"/>
      <c r="N27" s="45"/>
      <c r="O27" s="46"/>
      <c r="P27" s="47"/>
      <c r="Q27" s="27" t="s">
        <v>35</v>
      </c>
      <c r="R27" s="27" t="s">
        <v>35</v>
      </c>
      <c r="S27" s="27" t="s">
        <v>35</v>
      </c>
      <c r="T27" s="27" t="s">
        <v>35</v>
      </c>
      <c r="U27" s="27" t="s">
        <v>35</v>
      </c>
      <c r="V27" s="27" t="s">
        <v>35</v>
      </c>
      <c r="W27" s="46"/>
      <c r="X27" s="57"/>
    </row>
    <row r="28" spans="1:24">
      <c r="A28" s="9">
        <v>19</v>
      </c>
      <c r="B28" s="15"/>
      <c r="C28" s="15"/>
      <c r="D28" s="10" t="s">
        <v>39</v>
      </c>
      <c r="E28" s="10" t="s">
        <v>86</v>
      </c>
      <c r="F28" s="10">
        <v>10</v>
      </c>
      <c r="G28" s="10">
        <v>34.72</v>
      </c>
      <c r="H28" s="15"/>
      <c r="I28" s="23">
        <v>3900</v>
      </c>
      <c r="J28" s="41">
        <f t="shared" si="2"/>
        <v>13540.8</v>
      </c>
      <c r="K28" s="42"/>
      <c r="L28" s="43"/>
      <c r="M28" s="44"/>
      <c r="N28" s="45"/>
      <c r="O28" s="46"/>
      <c r="P28" s="47"/>
      <c r="Q28" s="27" t="s">
        <v>35</v>
      </c>
      <c r="R28" s="27" t="s">
        <v>35</v>
      </c>
      <c r="S28" s="27" t="s">
        <v>35</v>
      </c>
      <c r="T28" s="27" t="s">
        <v>35</v>
      </c>
      <c r="U28" s="27" t="s">
        <v>35</v>
      </c>
      <c r="V28" s="27" t="s">
        <v>35</v>
      </c>
      <c r="W28" s="46"/>
      <c r="X28" s="57"/>
    </row>
    <row r="29" spans="1:24">
      <c r="A29" s="9"/>
      <c r="B29" s="15"/>
      <c r="C29" s="15"/>
      <c r="D29" s="10" t="s">
        <v>28</v>
      </c>
      <c r="E29" s="10" t="s">
        <v>87</v>
      </c>
      <c r="F29" s="10">
        <v>4</v>
      </c>
      <c r="G29" s="10">
        <v>1.5</v>
      </c>
      <c r="H29" s="19"/>
      <c r="I29" s="23">
        <v>3900</v>
      </c>
      <c r="J29" s="41">
        <f t="shared" si="2"/>
        <v>585</v>
      </c>
      <c r="K29" s="42"/>
      <c r="L29" s="43"/>
      <c r="M29" s="44"/>
      <c r="N29" s="45"/>
      <c r="O29" s="46"/>
      <c r="P29" s="47"/>
      <c r="Q29" s="27" t="s">
        <v>35</v>
      </c>
      <c r="R29" s="27" t="s">
        <v>35</v>
      </c>
      <c r="S29" s="27" t="s">
        <v>35</v>
      </c>
      <c r="T29" s="27" t="s">
        <v>35</v>
      </c>
      <c r="U29" s="27" t="s">
        <v>35</v>
      </c>
      <c r="V29" s="27" t="s">
        <v>35</v>
      </c>
      <c r="W29" s="46"/>
      <c r="X29" s="57"/>
    </row>
    <row r="30" spans="1:24">
      <c r="A30" s="14">
        <v>20</v>
      </c>
      <c r="B30" s="15"/>
      <c r="C30" s="15"/>
      <c r="D30" s="10" t="s">
        <v>39</v>
      </c>
      <c r="E30" s="10" t="s">
        <v>88</v>
      </c>
      <c r="F30" s="10">
        <v>69</v>
      </c>
      <c r="G30" s="10">
        <v>266.28</v>
      </c>
      <c r="H30" s="10">
        <v>1</v>
      </c>
      <c r="I30" s="23">
        <v>3900</v>
      </c>
      <c r="J30" s="41">
        <f t="shared" si="2"/>
        <v>103849.2</v>
      </c>
      <c r="K30" s="42"/>
      <c r="L30" s="43"/>
      <c r="M30" s="44"/>
      <c r="N30" s="45"/>
      <c r="O30" s="46"/>
      <c r="P30" s="47"/>
      <c r="Q30" s="27" t="s">
        <v>35</v>
      </c>
      <c r="R30" s="27" t="s">
        <v>35</v>
      </c>
      <c r="S30" s="27" t="s">
        <v>35</v>
      </c>
      <c r="T30" s="27" t="s">
        <v>35</v>
      </c>
      <c r="U30" s="27" t="s">
        <v>35</v>
      </c>
      <c r="V30" s="27" t="s">
        <v>35</v>
      </c>
      <c r="W30" s="46"/>
      <c r="X30" s="57"/>
    </row>
    <row r="31" spans="1:24">
      <c r="A31" s="18"/>
      <c r="B31" s="15"/>
      <c r="C31" s="19"/>
      <c r="D31" s="10" t="s">
        <v>28</v>
      </c>
      <c r="E31" s="10" t="s">
        <v>89</v>
      </c>
      <c r="F31" s="10">
        <v>21</v>
      </c>
      <c r="G31" s="10">
        <v>11.98</v>
      </c>
      <c r="H31" s="10"/>
      <c r="I31" s="23">
        <v>3900</v>
      </c>
      <c r="J31" s="41">
        <f t="shared" si="2"/>
        <v>4672.2</v>
      </c>
      <c r="K31" s="42"/>
      <c r="L31" s="43"/>
      <c r="M31" s="44"/>
      <c r="N31" s="45"/>
      <c r="O31" s="46"/>
      <c r="P31" s="47"/>
      <c r="Q31" s="27" t="s">
        <v>35</v>
      </c>
      <c r="R31" s="27" t="s">
        <v>35</v>
      </c>
      <c r="S31" s="27" t="s">
        <v>35</v>
      </c>
      <c r="T31" s="27" t="s">
        <v>35</v>
      </c>
      <c r="U31" s="27" t="s">
        <v>35</v>
      </c>
      <c r="V31" s="27" t="s">
        <v>35</v>
      </c>
      <c r="W31" s="46"/>
      <c r="X31" s="57"/>
    </row>
    <row r="32" ht="27" spans="1:24">
      <c r="A32" s="9">
        <v>21</v>
      </c>
      <c r="B32" s="15"/>
      <c r="C32" s="16" t="s">
        <v>90</v>
      </c>
      <c r="D32" s="10" t="s">
        <v>39</v>
      </c>
      <c r="E32" s="10" t="s">
        <v>91</v>
      </c>
      <c r="F32" s="10">
        <v>68</v>
      </c>
      <c r="G32" s="10">
        <v>229.21</v>
      </c>
      <c r="H32" s="16">
        <v>1</v>
      </c>
      <c r="I32" s="23">
        <v>3900</v>
      </c>
      <c r="J32" s="41">
        <f t="shared" si="2"/>
        <v>89391.9</v>
      </c>
      <c r="K32" s="42"/>
      <c r="L32" s="43"/>
      <c r="M32" s="44"/>
      <c r="N32" s="45"/>
      <c r="O32" s="46"/>
      <c r="P32" s="47"/>
      <c r="Q32" s="27" t="s">
        <v>35</v>
      </c>
      <c r="R32" s="27" t="s">
        <v>35</v>
      </c>
      <c r="S32" s="27" t="s">
        <v>35</v>
      </c>
      <c r="T32" s="27" t="s">
        <v>35</v>
      </c>
      <c r="U32" s="27" t="s">
        <v>35</v>
      </c>
      <c r="V32" s="27" t="s">
        <v>35</v>
      </c>
      <c r="W32" s="46"/>
      <c r="X32" s="57"/>
    </row>
    <row r="33" ht="40.5" spans="1:24">
      <c r="A33" s="9">
        <v>22</v>
      </c>
      <c r="B33" s="15"/>
      <c r="C33" s="19"/>
      <c r="D33" s="10" t="s">
        <v>39</v>
      </c>
      <c r="E33" s="20" t="s">
        <v>92</v>
      </c>
      <c r="F33" s="10">
        <v>4</v>
      </c>
      <c r="G33" s="10">
        <v>18.88</v>
      </c>
      <c r="H33" s="19"/>
      <c r="I33" s="23">
        <v>3000</v>
      </c>
      <c r="J33" s="41">
        <f t="shared" si="2"/>
        <v>5664</v>
      </c>
      <c r="K33" s="42"/>
      <c r="L33" s="43" t="s">
        <v>47</v>
      </c>
      <c r="M33" s="44"/>
      <c r="N33" s="45"/>
      <c r="O33" s="46"/>
      <c r="P33" s="47"/>
      <c r="Q33" s="27" t="s">
        <v>35</v>
      </c>
      <c r="R33" s="27" t="s">
        <v>35</v>
      </c>
      <c r="S33" s="27" t="s">
        <v>35</v>
      </c>
      <c r="T33" s="27" t="s">
        <v>35</v>
      </c>
      <c r="U33" s="27" t="s">
        <v>35</v>
      </c>
      <c r="V33" s="27" t="s">
        <v>35</v>
      </c>
      <c r="W33" s="46"/>
      <c r="X33" s="57"/>
    </row>
    <row r="34" spans="1:24">
      <c r="A34" s="9">
        <v>23</v>
      </c>
      <c r="B34" s="15"/>
      <c r="C34" s="10" t="s">
        <v>93</v>
      </c>
      <c r="D34" s="10" t="s">
        <v>39</v>
      </c>
      <c r="E34" s="10" t="s">
        <v>94</v>
      </c>
      <c r="F34" s="10">
        <v>33</v>
      </c>
      <c r="G34" s="10">
        <v>82.21</v>
      </c>
      <c r="H34" s="10">
        <v>1</v>
      </c>
      <c r="I34" s="23">
        <v>3900</v>
      </c>
      <c r="J34" s="41">
        <f t="shared" si="2"/>
        <v>32061.9</v>
      </c>
      <c r="K34" s="42"/>
      <c r="L34" s="43"/>
      <c r="M34" s="44"/>
      <c r="N34" s="45"/>
      <c r="O34" s="46"/>
      <c r="P34" s="47"/>
      <c r="Q34" s="27" t="s">
        <v>35</v>
      </c>
      <c r="R34" s="27" t="s">
        <v>35</v>
      </c>
      <c r="S34" s="27" t="s">
        <v>35</v>
      </c>
      <c r="T34" s="27" t="s">
        <v>35</v>
      </c>
      <c r="U34" s="27" t="s">
        <v>35</v>
      </c>
      <c r="V34" s="27" t="s">
        <v>35</v>
      </c>
      <c r="W34" s="46"/>
      <c r="X34" s="57"/>
    </row>
    <row r="35" ht="40.5" spans="1:24">
      <c r="A35" s="9">
        <v>24</v>
      </c>
      <c r="B35" s="15"/>
      <c r="C35" s="16" t="s">
        <v>95</v>
      </c>
      <c r="D35" s="10" t="s">
        <v>39</v>
      </c>
      <c r="E35" s="20" t="s">
        <v>96</v>
      </c>
      <c r="F35" s="10">
        <v>3</v>
      </c>
      <c r="G35" s="10">
        <v>10.62</v>
      </c>
      <c r="H35" s="16">
        <v>1</v>
      </c>
      <c r="I35" s="23">
        <v>3000</v>
      </c>
      <c r="J35" s="41">
        <f t="shared" si="2"/>
        <v>3186</v>
      </c>
      <c r="K35" s="42"/>
      <c r="L35" s="43" t="s">
        <v>47</v>
      </c>
      <c r="M35" s="44"/>
      <c r="N35" s="45"/>
      <c r="O35" s="46"/>
      <c r="P35" s="47"/>
      <c r="Q35" s="27" t="s">
        <v>35</v>
      </c>
      <c r="R35" s="27" t="s">
        <v>35</v>
      </c>
      <c r="S35" s="27" t="s">
        <v>35</v>
      </c>
      <c r="T35" s="27" t="s">
        <v>35</v>
      </c>
      <c r="U35" s="27" t="s">
        <v>35</v>
      </c>
      <c r="V35" s="27" t="s">
        <v>35</v>
      </c>
      <c r="W35" s="46"/>
      <c r="X35" s="58"/>
    </row>
    <row r="36" spans="1:24">
      <c r="A36" s="9">
        <v>25</v>
      </c>
      <c r="B36" s="15"/>
      <c r="C36" s="15"/>
      <c r="D36" s="10" t="s">
        <v>39</v>
      </c>
      <c r="E36" s="10" t="s">
        <v>97</v>
      </c>
      <c r="F36" s="10">
        <v>55</v>
      </c>
      <c r="G36" s="10">
        <v>168.06</v>
      </c>
      <c r="H36" s="15"/>
      <c r="I36" s="23">
        <v>3900</v>
      </c>
      <c r="J36" s="41">
        <f t="shared" si="2"/>
        <v>65543.4</v>
      </c>
      <c r="K36" s="42"/>
      <c r="L36" s="43"/>
      <c r="M36" s="44"/>
      <c r="N36" s="45"/>
      <c r="O36" s="46"/>
      <c r="P36" s="47"/>
      <c r="Q36" s="27" t="s">
        <v>35</v>
      </c>
      <c r="R36" s="27" t="s">
        <v>35</v>
      </c>
      <c r="S36" s="27" t="s">
        <v>35</v>
      </c>
      <c r="T36" s="27" t="s">
        <v>35</v>
      </c>
      <c r="U36" s="27" t="s">
        <v>35</v>
      </c>
      <c r="V36" s="27" t="s">
        <v>35</v>
      </c>
      <c r="W36" s="46"/>
      <c r="X36" s="54"/>
    </row>
    <row r="37" spans="1:24">
      <c r="A37" s="9"/>
      <c r="B37" s="15"/>
      <c r="C37" s="15"/>
      <c r="D37" s="10" t="s">
        <v>28</v>
      </c>
      <c r="E37" s="10" t="s">
        <v>98</v>
      </c>
      <c r="F37" s="10">
        <v>12</v>
      </c>
      <c r="G37" s="10">
        <v>3.96</v>
      </c>
      <c r="H37" s="15"/>
      <c r="I37" s="23">
        <v>3900</v>
      </c>
      <c r="J37" s="41">
        <f t="shared" si="2"/>
        <v>1544.4</v>
      </c>
      <c r="K37" s="42"/>
      <c r="L37" s="43"/>
      <c r="M37" s="44"/>
      <c r="N37" s="45"/>
      <c r="O37" s="46"/>
      <c r="P37" s="47"/>
      <c r="Q37" s="27" t="s">
        <v>35</v>
      </c>
      <c r="R37" s="27" t="s">
        <v>35</v>
      </c>
      <c r="S37" s="27" t="s">
        <v>35</v>
      </c>
      <c r="T37" s="27" t="s">
        <v>35</v>
      </c>
      <c r="U37" s="27" t="s">
        <v>35</v>
      </c>
      <c r="V37" s="27" t="s">
        <v>35</v>
      </c>
      <c r="W37" s="46"/>
      <c r="X37" s="55"/>
    </row>
    <row r="38" ht="27" spans="1:24">
      <c r="A38" s="9"/>
      <c r="B38" s="15"/>
      <c r="C38" s="15"/>
      <c r="D38" s="10" t="s">
        <v>39</v>
      </c>
      <c r="E38" s="10" t="s">
        <v>99</v>
      </c>
      <c r="F38" s="10">
        <v>20</v>
      </c>
      <c r="G38" s="10">
        <v>65.76</v>
      </c>
      <c r="H38" s="15"/>
      <c r="I38" s="23">
        <v>3900</v>
      </c>
      <c r="J38" s="41">
        <f t="shared" si="2"/>
        <v>25646.4</v>
      </c>
      <c r="K38" s="42"/>
      <c r="L38" s="43"/>
      <c r="M38" s="44"/>
      <c r="N38" s="45"/>
      <c r="O38" s="46"/>
      <c r="P38" s="47"/>
      <c r="Q38" s="27" t="s">
        <v>35</v>
      </c>
      <c r="R38" s="27" t="s">
        <v>35</v>
      </c>
      <c r="S38" s="27" t="s">
        <v>35</v>
      </c>
      <c r="T38" s="27" t="s">
        <v>35</v>
      </c>
      <c r="U38" s="27" t="s">
        <v>35</v>
      </c>
      <c r="V38" s="27" t="s">
        <v>35</v>
      </c>
      <c r="W38" s="46"/>
      <c r="X38" s="55"/>
    </row>
    <row r="39" spans="1:24">
      <c r="A39" s="9"/>
      <c r="B39" s="15"/>
      <c r="C39" s="19"/>
      <c r="D39" s="10" t="s">
        <v>28</v>
      </c>
      <c r="E39" s="10" t="s">
        <v>100</v>
      </c>
      <c r="F39" s="10">
        <v>15</v>
      </c>
      <c r="G39" s="12">
        <v>5.11</v>
      </c>
      <c r="H39" s="19"/>
      <c r="I39" s="23">
        <v>3900</v>
      </c>
      <c r="J39" s="41">
        <f t="shared" si="2"/>
        <v>1992.9</v>
      </c>
      <c r="K39" s="42"/>
      <c r="L39" s="43"/>
      <c r="M39" s="44"/>
      <c r="N39" s="45"/>
      <c r="O39" s="46"/>
      <c r="P39" s="47"/>
      <c r="Q39" s="27" t="s">
        <v>35</v>
      </c>
      <c r="R39" s="27" t="s">
        <v>35</v>
      </c>
      <c r="S39" s="27" t="s">
        <v>35</v>
      </c>
      <c r="T39" s="27" t="s">
        <v>35</v>
      </c>
      <c r="U39" s="27" t="s">
        <v>35</v>
      </c>
      <c r="V39" s="27" t="s">
        <v>35</v>
      </c>
      <c r="W39" s="46"/>
      <c r="X39" s="56"/>
    </row>
    <row r="40" spans="1:24">
      <c r="A40" s="9">
        <v>26</v>
      </c>
      <c r="B40" s="15"/>
      <c r="C40" s="16" t="s">
        <v>101</v>
      </c>
      <c r="D40" s="10" t="s">
        <v>39</v>
      </c>
      <c r="E40" s="10" t="s">
        <v>102</v>
      </c>
      <c r="F40" s="10">
        <v>15</v>
      </c>
      <c r="G40" s="12">
        <v>61</v>
      </c>
      <c r="H40" s="10">
        <v>1</v>
      </c>
      <c r="I40" s="23">
        <v>3900</v>
      </c>
      <c r="J40" s="41">
        <f t="shared" si="2"/>
        <v>23790</v>
      </c>
      <c r="K40" s="42"/>
      <c r="L40" s="43"/>
      <c r="M40" s="44"/>
      <c r="N40" s="45"/>
      <c r="O40" s="46"/>
      <c r="P40" s="47"/>
      <c r="Q40" s="27" t="s">
        <v>35</v>
      </c>
      <c r="R40" s="27" t="s">
        <v>35</v>
      </c>
      <c r="S40" s="27" t="s">
        <v>35</v>
      </c>
      <c r="T40" s="27" t="s">
        <v>35</v>
      </c>
      <c r="U40" s="27" t="s">
        <v>35</v>
      </c>
      <c r="V40" s="27" t="s">
        <v>35</v>
      </c>
      <c r="W40" s="46"/>
      <c r="X40" s="57"/>
    </row>
    <row r="41" spans="1:24">
      <c r="A41" s="9">
        <v>27</v>
      </c>
      <c r="B41" s="15"/>
      <c r="C41" s="15"/>
      <c r="D41" s="10" t="s">
        <v>39</v>
      </c>
      <c r="E41" s="10" t="s">
        <v>103</v>
      </c>
      <c r="F41" s="10">
        <v>3</v>
      </c>
      <c r="G41" s="12">
        <v>14.61</v>
      </c>
      <c r="H41" s="10">
        <v>1</v>
      </c>
      <c r="I41" s="23">
        <v>3900</v>
      </c>
      <c r="J41" s="41">
        <f t="shared" si="2"/>
        <v>5697.9</v>
      </c>
      <c r="K41" s="42"/>
      <c r="L41" s="43"/>
      <c r="M41" s="44"/>
      <c r="N41" s="45"/>
      <c r="O41" s="46"/>
      <c r="P41" s="47"/>
      <c r="Q41" s="27" t="s">
        <v>35</v>
      </c>
      <c r="R41" s="27" t="s">
        <v>35</v>
      </c>
      <c r="S41" s="27" t="s">
        <v>35</v>
      </c>
      <c r="T41" s="27" t="s">
        <v>35</v>
      </c>
      <c r="U41" s="27" t="s">
        <v>35</v>
      </c>
      <c r="V41" s="27" t="s">
        <v>35</v>
      </c>
      <c r="W41" s="46"/>
      <c r="X41" s="57"/>
    </row>
    <row r="42" spans="1:24">
      <c r="A42" s="9">
        <v>28</v>
      </c>
      <c r="B42" s="15"/>
      <c r="C42" s="15"/>
      <c r="D42" s="10" t="s">
        <v>39</v>
      </c>
      <c r="E42" s="10" t="s">
        <v>104</v>
      </c>
      <c r="F42" s="10">
        <v>27</v>
      </c>
      <c r="G42" s="12">
        <v>117.66</v>
      </c>
      <c r="H42" s="10">
        <v>1</v>
      </c>
      <c r="I42" s="23">
        <v>3900</v>
      </c>
      <c r="J42" s="41">
        <f t="shared" si="2"/>
        <v>45887.4</v>
      </c>
      <c r="K42" s="42"/>
      <c r="L42" s="43"/>
      <c r="M42" s="44"/>
      <c r="N42" s="45"/>
      <c r="O42" s="46"/>
      <c r="P42" s="47"/>
      <c r="Q42" s="27" t="s">
        <v>35</v>
      </c>
      <c r="R42" s="27" t="s">
        <v>35</v>
      </c>
      <c r="S42" s="27" t="s">
        <v>35</v>
      </c>
      <c r="T42" s="27" t="s">
        <v>35</v>
      </c>
      <c r="U42" s="27" t="s">
        <v>35</v>
      </c>
      <c r="V42" s="27" t="s">
        <v>35</v>
      </c>
      <c r="W42" s="46"/>
      <c r="X42" s="57"/>
    </row>
    <row r="43" ht="27" spans="1:24">
      <c r="A43" s="9">
        <v>29</v>
      </c>
      <c r="B43" s="15"/>
      <c r="C43" s="15"/>
      <c r="D43" s="10" t="s">
        <v>39</v>
      </c>
      <c r="E43" s="10" t="s">
        <v>105</v>
      </c>
      <c r="F43" s="10">
        <v>8</v>
      </c>
      <c r="G43" s="12">
        <v>26.72</v>
      </c>
      <c r="H43" s="16">
        <v>1</v>
      </c>
      <c r="I43" s="23">
        <v>3900</v>
      </c>
      <c r="J43" s="41">
        <f t="shared" si="2"/>
        <v>10420.8</v>
      </c>
      <c r="K43" s="42"/>
      <c r="L43" s="43"/>
      <c r="M43" s="44"/>
      <c r="N43" s="45"/>
      <c r="O43" s="46"/>
      <c r="P43" s="47"/>
      <c r="Q43" s="27" t="s">
        <v>35</v>
      </c>
      <c r="R43" s="27" t="s">
        <v>35</v>
      </c>
      <c r="S43" s="27" t="s">
        <v>35</v>
      </c>
      <c r="T43" s="27" t="s">
        <v>35</v>
      </c>
      <c r="U43" s="27" t="s">
        <v>35</v>
      </c>
      <c r="V43" s="27" t="s">
        <v>35</v>
      </c>
      <c r="W43" s="46"/>
      <c r="X43" s="57"/>
    </row>
    <row r="44" ht="40.5" spans="1:24">
      <c r="A44" s="9">
        <v>30</v>
      </c>
      <c r="B44" s="15"/>
      <c r="C44" s="19"/>
      <c r="D44" s="10" t="s">
        <v>39</v>
      </c>
      <c r="E44" s="20" t="s">
        <v>106</v>
      </c>
      <c r="F44" s="10">
        <v>7</v>
      </c>
      <c r="G44" s="12">
        <v>24.08</v>
      </c>
      <c r="H44" s="19"/>
      <c r="I44" s="23">
        <v>3000</v>
      </c>
      <c r="J44" s="41">
        <f t="shared" si="2"/>
        <v>7224</v>
      </c>
      <c r="K44" s="42"/>
      <c r="L44" s="43" t="s">
        <v>47</v>
      </c>
      <c r="M44" s="44"/>
      <c r="N44" s="45"/>
      <c r="O44" s="46"/>
      <c r="P44" s="47"/>
      <c r="Q44" s="27" t="s">
        <v>35</v>
      </c>
      <c r="R44" s="27" t="s">
        <v>35</v>
      </c>
      <c r="S44" s="27" t="s">
        <v>35</v>
      </c>
      <c r="T44" s="27" t="s">
        <v>35</v>
      </c>
      <c r="U44" s="27" t="s">
        <v>35</v>
      </c>
      <c r="V44" s="27" t="s">
        <v>35</v>
      </c>
      <c r="W44" s="46"/>
      <c r="X44" s="57"/>
    </row>
    <row r="45" s="3" customFormat="1" spans="1:24">
      <c r="A45" s="14">
        <v>31</v>
      </c>
      <c r="B45" s="15"/>
      <c r="C45" s="10" t="s">
        <v>107</v>
      </c>
      <c r="D45" s="10" t="s">
        <v>39</v>
      </c>
      <c r="E45" s="10" t="s">
        <v>108</v>
      </c>
      <c r="F45" s="10">
        <v>46</v>
      </c>
      <c r="G45" s="10">
        <v>147.09</v>
      </c>
      <c r="H45" s="10">
        <v>1</v>
      </c>
      <c r="I45" s="23">
        <v>3900</v>
      </c>
      <c r="J45" s="41">
        <f t="shared" si="2"/>
        <v>57365.1</v>
      </c>
      <c r="K45" s="42"/>
      <c r="L45" s="43"/>
      <c r="M45" s="44"/>
      <c r="N45" s="45"/>
      <c r="O45" s="46"/>
      <c r="P45" s="47"/>
      <c r="Q45" s="27" t="s">
        <v>35</v>
      </c>
      <c r="R45" s="27" t="s">
        <v>35</v>
      </c>
      <c r="S45" s="27" t="s">
        <v>35</v>
      </c>
      <c r="T45" s="27" t="s">
        <v>35</v>
      </c>
      <c r="U45" s="27" t="s">
        <v>35</v>
      </c>
      <c r="V45" s="27" t="s">
        <v>35</v>
      </c>
      <c r="W45" s="46"/>
      <c r="X45" s="57"/>
    </row>
    <row r="46" s="3" customFormat="1" spans="1:24">
      <c r="A46" s="18"/>
      <c r="B46" s="15"/>
      <c r="C46" s="10"/>
      <c r="D46" s="10" t="s">
        <v>28</v>
      </c>
      <c r="E46" s="10" t="s">
        <v>109</v>
      </c>
      <c r="F46" s="10">
        <v>13</v>
      </c>
      <c r="G46" s="10">
        <v>4.58</v>
      </c>
      <c r="H46" s="10"/>
      <c r="I46" s="23">
        <v>3900</v>
      </c>
      <c r="J46" s="41">
        <f t="shared" si="2"/>
        <v>1786.2</v>
      </c>
      <c r="K46" s="42"/>
      <c r="L46" s="43"/>
      <c r="M46" s="44"/>
      <c r="N46" s="45"/>
      <c r="O46" s="46"/>
      <c r="P46" s="47"/>
      <c r="Q46" s="27" t="s">
        <v>35</v>
      </c>
      <c r="R46" s="27" t="s">
        <v>35</v>
      </c>
      <c r="S46" s="27" t="s">
        <v>35</v>
      </c>
      <c r="T46" s="27" t="s">
        <v>35</v>
      </c>
      <c r="U46" s="27" t="s">
        <v>35</v>
      </c>
      <c r="V46" s="27" t="s">
        <v>35</v>
      </c>
      <c r="W46" s="46"/>
      <c r="X46" s="57"/>
    </row>
    <row r="47" s="3" customFormat="1" spans="1:24">
      <c r="A47" s="14">
        <v>32</v>
      </c>
      <c r="B47" s="15"/>
      <c r="C47" s="10" t="s">
        <v>110</v>
      </c>
      <c r="D47" s="10" t="s">
        <v>39</v>
      </c>
      <c r="E47" s="10" t="s">
        <v>111</v>
      </c>
      <c r="F47" s="10">
        <v>37</v>
      </c>
      <c r="G47" s="10">
        <v>145.68</v>
      </c>
      <c r="H47" s="10">
        <v>1</v>
      </c>
      <c r="I47" s="23">
        <v>3900</v>
      </c>
      <c r="J47" s="41">
        <f t="shared" si="2"/>
        <v>56815.2</v>
      </c>
      <c r="K47" s="42"/>
      <c r="L47" s="43"/>
      <c r="M47" s="44"/>
      <c r="N47" s="45"/>
      <c r="O47" s="46"/>
      <c r="P47" s="47"/>
      <c r="Q47" s="27" t="s">
        <v>35</v>
      </c>
      <c r="R47" s="27" t="s">
        <v>35</v>
      </c>
      <c r="S47" s="27" t="s">
        <v>35</v>
      </c>
      <c r="T47" s="27" t="s">
        <v>35</v>
      </c>
      <c r="U47" s="27" t="s">
        <v>35</v>
      </c>
      <c r="V47" s="27" t="s">
        <v>35</v>
      </c>
      <c r="W47" s="46"/>
      <c r="X47" s="54"/>
    </row>
    <row r="48" s="3" customFormat="1" spans="1:24">
      <c r="A48" s="18"/>
      <c r="B48" s="15"/>
      <c r="C48" s="10"/>
      <c r="D48" s="10" t="s">
        <v>28</v>
      </c>
      <c r="E48" s="10" t="s">
        <v>112</v>
      </c>
      <c r="F48" s="10">
        <v>4</v>
      </c>
      <c r="G48" s="10">
        <v>1.27</v>
      </c>
      <c r="H48" s="10"/>
      <c r="I48" s="23">
        <v>3900</v>
      </c>
      <c r="J48" s="41">
        <f t="shared" si="2"/>
        <v>495.3</v>
      </c>
      <c r="K48" s="42"/>
      <c r="L48" s="43"/>
      <c r="M48" s="44"/>
      <c r="N48" s="45"/>
      <c r="O48" s="46"/>
      <c r="P48" s="47"/>
      <c r="Q48" s="27" t="s">
        <v>35</v>
      </c>
      <c r="R48" s="27" t="s">
        <v>35</v>
      </c>
      <c r="S48" s="27" t="s">
        <v>35</v>
      </c>
      <c r="T48" s="27" t="s">
        <v>35</v>
      </c>
      <c r="U48" s="27" t="s">
        <v>35</v>
      </c>
      <c r="V48" s="27" t="s">
        <v>35</v>
      </c>
      <c r="W48" s="46"/>
      <c r="X48" s="56"/>
    </row>
    <row r="49" s="3" customFormat="1" ht="27" spans="1:24">
      <c r="A49" s="14">
        <v>33</v>
      </c>
      <c r="B49" s="15"/>
      <c r="C49" s="16" t="s">
        <v>113</v>
      </c>
      <c r="D49" s="10" t="s">
        <v>39</v>
      </c>
      <c r="E49" s="10" t="s">
        <v>114</v>
      </c>
      <c r="F49" s="10">
        <v>56</v>
      </c>
      <c r="G49" s="10">
        <f>190.01-14.61</f>
        <v>175.4</v>
      </c>
      <c r="H49" s="16">
        <v>1</v>
      </c>
      <c r="I49" s="23">
        <v>3900</v>
      </c>
      <c r="J49" s="41">
        <f t="shared" si="2"/>
        <v>68406</v>
      </c>
      <c r="K49" s="42"/>
      <c r="L49" s="43"/>
      <c r="M49" s="44"/>
      <c r="N49" s="45"/>
      <c r="O49" s="46"/>
      <c r="P49" s="47"/>
      <c r="Q49" s="27" t="s">
        <v>35</v>
      </c>
      <c r="R49" s="27" t="s">
        <v>35</v>
      </c>
      <c r="S49" s="27" t="s">
        <v>35</v>
      </c>
      <c r="T49" s="27" t="s">
        <v>35</v>
      </c>
      <c r="U49" s="27" t="s">
        <v>35</v>
      </c>
      <c r="V49" s="27" t="s">
        <v>35</v>
      </c>
      <c r="W49" s="46"/>
      <c r="X49" s="57"/>
    </row>
    <row r="50" s="3" customFormat="1" ht="40.5" spans="1:24">
      <c r="A50" s="17"/>
      <c r="B50" s="15"/>
      <c r="C50" s="15"/>
      <c r="D50" s="23" t="s">
        <v>39</v>
      </c>
      <c r="E50" s="20" t="s">
        <v>115</v>
      </c>
      <c r="F50" s="10">
        <v>9</v>
      </c>
      <c r="G50" s="11">
        <v>35.41</v>
      </c>
      <c r="H50" s="15"/>
      <c r="I50" s="23">
        <v>3000</v>
      </c>
      <c r="J50" s="41">
        <f t="shared" si="2"/>
        <v>10623</v>
      </c>
      <c r="K50" s="42"/>
      <c r="L50" s="43" t="s">
        <v>47</v>
      </c>
      <c r="M50" s="44"/>
      <c r="N50" s="45"/>
      <c r="O50" s="46"/>
      <c r="P50" s="47"/>
      <c r="Q50" s="27" t="s">
        <v>35</v>
      </c>
      <c r="R50" s="27" t="s">
        <v>35</v>
      </c>
      <c r="S50" s="27" t="s">
        <v>35</v>
      </c>
      <c r="T50" s="27" t="s">
        <v>35</v>
      </c>
      <c r="U50" s="27" t="s">
        <v>35</v>
      </c>
      <c r="V50" s="27" t="s">
        <v>35</v>
      </c>
      <c r="W50" s="46"/>
      <c r="X50" s="57"/>
    </row>
    <row r="51" s="3" customFormat="1" spans="1:24">
      <c r="A51" s="18"/>
      <c r="B51" s="15"/>
      <c r="C51" s="15"/>
      <c r="D51" s="10" t="s">
        <v>28</v>
      </c>
      <c r="E51" s="10" t="s">
        <v>116</v>
      </c>
      <c r="F51" s="10">
        <v>9</v>
      </c>
      <c r="G51" s="10">
        <v>2.53</v>
      </c>
      <c r="H51" s="19"/>
      <c r="I51" s="23">
        <v>3900</v>
      </c>
      <c r="J51" s="41">
        <f t="shared" si="2"/>
        <v>986.7</v>
      </c>
      <c r="K51" s="42"/>
      <c r="L51" s="43"/>
      <c r="M51" s="44"/>
      <c r="N51" s="45"/>
      <c r="O51" s="46"/>
      <c r="P51" s="47"/>
      <c r="Q51" s="27" t="s">
        <v>35</v>
      </c>
      <c r="R51" s="27" t="s">
        <v>35</v>
      </c>
      <c r="S51" s="27" t="s">
        <v>35</v>
      </c>
      <c r="T51" s="27" t="s">
        <v>35</v>
      </c>
      <c r="U51" s="27" t="s">
        <v>35</v>
      </c>
      <c r="V51" s="27" t="s">
        <v>35</v>
      </c>
      <c r="W51" s="46"/>
      <c r="X51" s="57"/>
    </row>
    <row r="52" s="3" customFormat="1" ht="40.5" spans="1:24">
      <c r="A52" s="9">
        <v>34</v>
      </c>
      <c r="B52" s="15"/>
      <c r="C52" s="15"/>
      <c r="D52" s="10" t="s">
        <v>39</v>
      </c>
      <c r="E52" s="10" t="s">
        <v>117</v>
      </c>
      <c r="F52" s="10">
        <v>26</v>
      </c>
      <c r="G52" s="10">
        <v>94.98</v>
      </c>
      <c r="H52" s="10">
        <v>1</v>
      </c>
      <c r="I52" s="23">
        <v>3900</v>
      </c>
      <c r="J52" s="41">
        <f t="shared" si="2"/>
        <v>37042.2</v>
      </c>
      <c r="K52" s="42"/>
      <c r="L52" s="43"/>
      <c r="M52" s="44"/>
      <c r="N52" s="45"/>
      <c r="O52" s="46"/>
      <c r="P52" s="47"/>
      <c r="Q52" s="27" t="s">
        <v>35</v>
      </c>
      <c r="R52" s="27" t="s">
        <v>35</v>
      </c>
      <c r="S52" s="27" t="s">
        <v>35</v>
      </c>
      <c r="T52" s="27" t="s">
        <v>35</v>
      </c>
      <c r="U52" s="27" t="s">
        <v>35</v>
      </c>
      <c r="V52" s="27" t="s">
        <v>35</v>
      </c>
      <c r="W52" s="46"/>
      <c r="X52" s="57"/>
    </row>
    <row r="53" s="3" customFormat="1" ht="27" spans="1:24">
      <c r="A53" s="9">
        <v>35</v>
      </c>
      <c r="B53" s="15"/>
      <c r="C53" s="15"/>
      <c r="D53" s="10" t="s">
        <v>39</v>
      </c>
      <c r="E53" s="10" t="s">
        <v>118</v>
      </c>
      <c r="F53" s="10">
        <v>22</v>
      </c>
      <c r="G53" s="10">
        <v>79.04</v>
      </c>
      <c r="H53" s="10">
        <v>1</v>
      </c>
      <c r="I53" s="23">
        <v>3900</v>
      </c>
      <c r="J53" s="41">
        <f t="shared" si="2"/>
        <v>30825.6</v>
      </c>
      <c r="K53" s="42"/>
      <c r="L53" s="43"/>
      <c r="M53" s="44"/>
      <c r="N53" s="45"/>
      <c r="O53" s="46"/>
      <c r="P53" s="47"/>
      <c r="Q53" s="27" t="s">
        <v>35</v>
      </c>
      <c r="R53" s="27" t="s">
        <v>35</v>
      </c>
      <c r="S53" s="27" t="s">
        <v>35</v>
      </c>
      <c r="T53" s="27" t="s">
        <v>35</v>
      </c>
      <c r="U53" s="27" t="s">
        <v>35</v>
      </c>
      <c r="V53" s="27" t="s">
        <v>35</v>
      </c>
      <c r="W53" s="46"/>
      <c r="X53" s="57"/>
    </row>
    <row r="54" s="3" customFormat="1" spans="1:24">
      <c r="A54" s="9">
        <v>36</v>
      </c>
      <c r="B54" s="15"/>
      <c r="C54" s="24" t="s">
        <v>119</v>
      </c>
      <c r="D54" s="10" t="s">
        <v>39</v>
      </c>
      <c r="E54" s="10" t="s">
        <v>120</v>
      </c>
      <c r="F54" s="25">
        <v>19</v>
      </c>
      <c r="G54" s="26">
        <f>71.83-G55</f>
        <v>61.8</v>
      </c>
      <c r="H54" s="27">
        <v>1</v>
      </c>
      <c r="I54" s="23">
        <v>3900</v>
      </c>
      <c r="J54" s="41">
        <f t="shared" ref="J54:J67" si="3">I54*G54*10%</f>
        <v>24102</v>
      </c>
      <c r="K54" s="42"/>
      <c r="L54" s="43"/>
      <c r="M54" s="44"/>
      <c r="N54" s="45"/>
      <c r="O54" s="46"/>
      <c r="P54" s="47"/>
      <c r="Q54" s="27" t="s">
        <v>35</v>
      </c>
      <c r="R54" s="27" t="s">
        <v>35</v>
      </c>
      <c r="S54" s="27" t="s">
        <v>35</v>
      </c>
      <c r="T54" s="27" t="s">
        <v>35</v>
      </c>
      <c r="U54" s="27" t="s">
        <v>35</v>
      </c>
      <c r="V54" s="27" t="s">
        <v>35</v>
      </c>
      <c r="W54" s="46"/>
      <c r="X54" s="57"/>
    </row>
    <row r="55" s="3" customFormat="1" ht="40.5" spans="1:24">
      <c r="A55" s="9">
        <v>37</v>
      </c>
      <c r="B55" s="15"/>
      <c r="C55" s="28"/>
      <c r="D55" s="10" t="s">
        <v>39</v>
      </c>
      <c r="E55" s="10" t="s">
        <v>121</v>
      </c>
      <c r="F55" s="25">
        <v>2</v>
      </c>
      <c r="G55" s="26">
        <v>10.03</v>
      </c>
      <c r="H55" s="27"/>
      <c r="I55" s="23">
        <v>3000</v>
      </c>
      <c r="J55" s="41">
        <f t="shared" si="3"/>
        <v>3009</v>
      </c>
      <c r="K55" s="42"/>
      <c r="L55" s="43" t="s">
        <v>47</v>
      </c>
      <c r="M55" s="44"/>
      <c r="N55" s="45"/>
      <c r="O55" s="46"/>
      <c r="P55" s="47"/>
      <c r="Q55" s="27" t="s">
        <v>35</v>
      </c>
      <c r="R55" s="27" t="s">
        <v>35</v>
      </c>
      <c r="S55" s="27" t="s">
        <v>35</v>
      </c>
      <c r="T55" s="27" t="s">
        <v>35</v>
      </c>
      <c r="U55" s="27" t="s">
        <v>35</v>
      </c>
      <c r="V55" s="27" t="s">
        <v>35</v>
      </c>
      <c r="W55" s="46"/>
      <c r="X55" s="57"/>
    </row>
    <row r="56" s="3" customFormat="1" ht="27" spans="1:24">
      <c r="A56" s="9">
        <v>38</v>
      </c>
      <c r="B56" s="15"/>
      <c r="C56" s="24" t="s">
        <v>122</v>
      </c>
      <c r="D56" s="10" t="s">
        <v>39</v>
      </c>
      <c r="E56" s="10" t="s">
        <v>123</v>
      </c>
      <c r="F56" s="25">
        <v>26</v>
      </c>
      <c r="G56" s="26">
        <f>120.04-G57</f>
        <v>83.26</v>
      </c>
      <c r="H56" s="27">
        <v>1</v>
      </c>
      <c r="I56" s="23">
        <v>3900</v>
      </c>
      <c r="J56" s="41">
        <f t="shared" si="3"/>
        <v>32471.4</v>
      </c>
      <c r="K56" s="42"/>
      <c r="L56" s="43"/>
      <c r="M56" s="44"/>
      <c r="N56" s="45"/>
      <c r="O56" s="46"/>
      <c r="P56" s="47"/>
      <c r="Q56" s="27" t="s">
        <v>35</v>
      </c>
      <c r="R56" s="27" t="s">
        <v>35</v>
      </c>
      <c r="S56" s="27" t="s">
        <v>35</v>
      </c>
      <c r="T56" s="27" t="s">
        <v>35</v>
      </c>
      <c r="U56" s="27" t="s">
        <v>35</v>
      </c>
      <c r="V56" s="27" t="s">
        <v>35</v>
      </c>
      <c r="W56" s="46"/>
      <c r="X56" s="57"/>
    </row>
    <row r="57" s="3" customFormat="1" ht="40.5" spans="1:24">
      <c r="A57" s="9">
        <v>39</v>
      </c>
      <c r="B57" s="19"/>
      <c r="C57" s="29"/>
      <c r="D57" s="10" t="s">
        <v>39</v>
      </c>
      <c r="E57" s="10" t="s">
        <v>124</v>
      </c>
      <c r="F57" s="25">
        <v>8</v>
      </c>
      <c r="G57" s="26">
        <v>36.78</v>
      </c>
      <c r="H57" s="27"/>
      <c r="I57" s="23">
        <v>3000</v>
      </c>
      <c r="J57" s="41">
        <f t="shared" si="3"/>
        <v>11034</v>
      </c>
      <c r="K57" s="49"/>
      <c r="L57" s="43" t="s">
        <v>47</v>
      </c>
      <c r="M57" s="44"/>
      <c r="N57" s="45"/>
      <c r="O57" s="46"/>
      <c r="P57" s="47"/>
      <c r="Q57" s="27" t="s">
        <v>35</v>
      </c>
      <c r="R57" s="27" t="s">
        <v>35</v>
      </c>
      <c r="S57" s="27" t="s">
        <v>35</v>
      </c>
      <c r="T57" s="27" t="s">
        <v>35</v>
      </c>
      <c r="U57" s="27" t="s">
        <v>35</v>
      </c>
      <c r="V57" s="27" t="s">
        <v>35</v>
      </c>
      <c r="W57" s="46"/>
      <c r="X57" s="57"/>
    </row>
    <row r="58" s="3" customFormat="1" ht="27" spans="1:24">
      <c r="A58" s="9">
        <v>40</v>
      </c>
      <c r="B58" s="10" t="s">
        <v>125</v>
      </c>
      <c r="C58" s="16" t="s">
        <v>126</v>
      </c>
      <c r="D58" s="30" t="s">
        <v>39</v>
      </c>
      <c r="E58" s="10" t="s">
        <v>127</v>
      </c>
      <c r="F58" s="10">
        <v>38</v>
      </c>
      <c r="G58" s="11">
        <v>215.05</v>
      </c>
      <c r="H58" s="10">
        <v>1</v>
      </c>
      <c r="I58" s="23">
        <v>4000</v>
      </c>
      <c r="J58" s="41">
        <f t="shared" si="3"/>
        <v>86020</v>
      </c>
      <c r="K58" s="51" t="s">
        <v>128</v>
      </c>
      <c r="L58" s="43"/>
      <c r="M58" s="44"/>
      <c r="N58" s="45"/>
      <c r="O58" s="46"/>
      <c r="P58" s="47"/>
      <c r="Q58" s="27" t="s">
        <v>35</v>
      </c>
      <c r="R58" s="27" t="s">
        <v>35</v>
      </c>
      <c r="S58" s="27" t="s">
        <v>35</v>
      </c>
      <c r="T58" s="27" t="s">
        <v>35</v>
      </c>
      <c r="U58" s="27" t="s">
        <v>35</v>
      </c>
      <c r="V58" s="27" t="s">
        <v>35</v>
      </c>
      <c r="W58" s="46"/>
      <c r="X58" s="57"/>
    </row>
    <row r="59" s="3" customFormat="1" spans="1:24">
      <c r="A59" s="9">
        <v>41</v>
      </c>
      <c r="B59" s="10"/>
      <c r="C59" s="15"/>
      <c r="D59" s="31"/>
      <c r="E59" s="10" t="s">
        <v>129</v>
      </c>
      <c r="F59" s="10">
        <v>46</v>
      </c>
      <c r="G59" s="10">
        <v>255.65</v>
      </c>
      <c r="H59" s="10">
        <v>1</v>
      </c>
      <c r="I59" s="23">
        <v>4000</v>
      </c>
      <c r="J59" s="41">
        <f t="shared" si="3"/>
        <v>102260</v>
      </c>
      <c r="K59" s="42"/>
      <c r="L59" s="43"/>
      <c r="M59" s="44"/>
      <c r="N59" s="45"/>
      <c r="O59" s="46"/>
      <c r="P59" s="47"/>
      <c r="Q59" s="27" t="s">
        <v>35</v>
      </c>
      <c r="R59" s="27" t="s">
        <v>35</v>
      </c>
      <c r="S59" s="27" t="s">
        <v>35</v>
      </c>
      <c r="T59" s="27" t="s">
        <v>35</v>
      </c>
      <c r="U59" s="27" t="s">
        <v>35</v>
      </c>
      <c r="V59" s="27" t="s">
        <v>35</v>
      </c>
      <c r="W59" s="46"/>
      <c r="X59" s="57"/>
    </row>
    <row r="60" s="3" customFormat="1" spans="1:24">
      <c r="A60" s="9">
        <v>42</v>
      </c>
      <c r="B60" s="10"/>
      <c r="C60" s="15"/>
      <c r="D60" s="31"/>
      <c r="E60" s="10" t="s">
        <v>130</v>
      </c>
      <c r="F60" s="10">
        <v>35</v>
      </c>
      <c r="G60" s="10">
        <f>166.41-11.28</f>
        <v>155.13</v>
      </c>
      <c r="H60" s="10">
        <v>1</v>
      </c>
      <c r="I60" s="23">
        <v>4000</v>
      </c>
      <c r="J60" s="41">
        <f t="shared" si="3"/>
        <v>62052</v>
      </c>
      <c r="K60" s="42"/>
      <c r="L60" s="43"/>
      <c r="M60" s="44"/>
      <c r="N60" s="45"/>
      <c r="O60" s="46"/>
      <c r="P60" s="47"/>
      <c r="Q60" s="27" t="s">
        <v>35</v>
      </c>
      <c r="R60" s="27" t="s">
        <v>35</v>
      </c>
      <c r="S60" s="27" t="s">
        <v>35</v>
      </c>
      <c r="T60" s="27" t="s">
        <v>35</v>
      </c>
      <c r="U60" s="27" t="s">
        <v>35</v>
      </c>
      <c r="V60" s="27" t="s">
        <v>35</v>
      </c>
      <c r="W60" s="46"/>
      <c r="X60" s="57"/>
    </row>
    <row r="61" s="3" customFormat="1" spans="1:24">
      <c r="A61" s="9">
        <v>43</v>
      </c>
      <c r="B61" s="10"/>
      <c r="C61" s="15"/>
      <c r="D61" s="31"/>
      <c r="E61" s="10" t="s">
        <v>131</v>
      </c>
      <c r="F61" s="10">
        <v>22</v>
      </c>
      <c r="G61" s="10">
        <v>73.29</v>
      </c>
      <c r="H61" s="10">
        <v>1</v>
      </c>
      <c r="I61" s="23">
        <v>4000</v>
      </c>
      <c r="J61" s="41">
        <f t="shared" si="3"/>
        <v>29316</v>
      </c>
      <c r="K61" s="42"/>
      <c r="L61" s="43"/>
      <c r="M61" s="44"/>
      <c r="N61" s="45"/>
      <c r="O61" s="46"/>
      <c r="P61" s="47"/>
      <c r="Q61" s="27" t="s">
        <v>35</v>
      </c>
      <c r="R61" s="27" t="s">
        <v>35</v>
      </c>
      <c r="S61" s="27" t="s">
        <v>35</v>
      </c>
      <c r="T61" s="27" t="s">
        <v>35</v>
      </c>
      <c r="U61" s="27" t="s">
        <v>35</v>
      </c>
      <c r="V61" s="27" t="s">
        <v>35</v>
      </c>
      <c r="W61" s="46"/>
      <c r="X61" s="57"/>
    </row>
    <row r="62" ht="40.5" spans="1:24">
      <c r="A62" s="9">
        <v>44</v>
      </c>
      <c r="B62" s="10"/>
      <c r="C62" s="19"/>
      <c r="D62" s="32"/>
      <c r="E62" s="20" t="s">
        <v>132</v>
      </c>
      <c r="F62" s="10">
        <v>2</v>
      </c>
      <c r="G62" s="10">
        <v>11.28</v>
      </c>
      <c r="H62" s="10">
        <v>0</v>
      </c>
      <c r="I62" s="23">
        <v>3000</v>
      </c>
      <c r="J62" s="41">
        <f t="shared" si="3"/>
        <v>3384</v>
      </c>
      <c r="K62" s="42"/>
      <c r="L62" s="43" t="s">
        <v>47</v>
      </c>
      <c r="M62" s="44"/>
      <c r="N62" s="45"/>
      <c r="O62" s="46"/>
      <c r="P62" s="47"/>
      <c r="Q62" s="27" t="s">
        <v>35</v>
      </c>
      <c r="R62" s="27" t="s">
        <v>35</v>
      </c>
      <c r="S62" s="27" t="s">
        <v>35</v>
      </c>
      <c r="T62" s="27" t="s">
        <v>35</v>
      </c>
      <c r="U62" s="27" t="s">
        <v>35</v>
      </c>
      <c r="V62" s="27" t="s">
        <v>35</v>
      </c>
      <c r="W62" s="46"/>
      <c r="X62" s="57"/>
    </row>
    <row r="63" ht="27" spans="1:24">
      <c r="A63" s="9">
        <v>45</v>
      </c>
      <c r="B63" s="10"/>
      <c r="C63" s="10" t="s">
        <v>133</v>
      </c>
      <c r="D63" s="10" t="s">
        <v>39</v>
      </c>
      <c r="E63" s="10" t="s">
        <v>134</v>
      </c>
      <c r="F63" s="10">
        <v>64</v>
      </c>
      <c r="G63" s="10">
        <v>288.59</v>
      </c>
      <c r="H63" s="10">
        <v>1</v>
      </c>
      <c r="I63" s="23">
        <v>4000</v>
      </c>
      <c r="J63" s="41">
        <f t="shared" si="3"/>
        <v>115436</v>
      </c>
      <c r="K63" s="42"/>
      <c r="L63" s="43"/>
      <c r="M63" s="44"/>
      <c r="N63" s="45"/>
      <c r="O63" s="46"/>
      <c r="P63" s="47"/>
      <c r="Q63" s="27" t="s">
        <v>35</v>
      </c>
      <c r="R63" s="27" t="s">
        <v>35</v>
      </c>
      <c r="S63" s="27" t="s">
        <v>35</v>
      </c>
      <c r="T63" s="27" t="s">
        <v>35</v>
      </c>
      <c r="U63" s="27" t="s">
        <v>35</v>
      </c>
      <c r="V63" s="27" t="s">
        <v>35</v>
      </c>
      <c r="W63" s="46"/>
      <c r="X63" s="57"/>
    </row>
    <row r="64" ht="27" spans="1:24">
      <c r="A64" s="9">
        <v>46</v>
      </c>
      <c r="B64" s="10"/>
      <c r="C64" s="10"/>
      <c r="D64" s="10"/>
      <c r="E64" s="10" t="s">
        <v>135</v>
      </c>
      <c r="F64" s="10">
        <v>63</v>
      </c>
      <c r="G64" s="10">
        <v>309.58</v>
      </c>
      <c r="H64" s="11">
        <v>1</v>
      </c>
      <c r="I64" s="52">
        <v>4000</v>
      </c>
      <c r="J64" s="41">
        <f t="shared" si="3"/>
        <v>123832</v>
      </c>
      <c r="K64" s="42"/>
      <c r="L64" s="43"/>
      <c r="M64" s="44"/>
      <c r="N64" s="45"/>
      <c r="O64" s="46"/>
      <c r="P64" s="47"/>
      <c r="Q64" s="27" t="s">
        <v>35</v>
      </c>
      <c r="R64" s="27" t="s">
        <v>35</v>
      </c>
      <c r="S64" s="27" t="s">
        <v>35</v>
      </c>
      <c r="T64" s="27" t="s">
        <v>35</v>
      </c>
      <c r="U64" s="27" t="s">
        <v>35</v>
      </c>
      <c r="V64" s="27" t="s">
        <v>35</v>
      </c>
      <c r="W64" s="46"/>
      <c r="X64" s="57"/>
    </row>
    <row r="65" spans="1:24">
      <c r="A65" s="9">
        <v>47</v>
      </c>
      <c r="B65" s="10"/>
      <c r="C65" s="10" t="s">
        <v>136</v>
      </c>
      <c r="D65" s="10" t="s">
        <v>39</v>
      </c>
      <c r="E65" s="10" t="s">
        <v>137</v>
      </c>
      <c r="F65" s="10">
        <v>33</v>
      </c>
      <c r="G65" s="10">
        <v>173.5</v>
      </c>
      <c r="H65" s="10">
        <v>1</v>
      </c>
      <c r="I65" s="23">
        <v>4000</v>
      </c>
      <c r="J65" s="41">
        <f t="shared" si="3"/>
        <v>69400</v>
      </c>
      <c r="K65" s="42"/>
      <c r="L65" s="43"/>
      <c r="M65" s="44"/>
      <c r="N65" s="45"/>
      <c r="O65" s="46"/>
      <c r="P65" s="47"/>
      <c r="Q65" s="27" t="s">
        <v>35</v>
      </c>
      <c r="R65" s="27" t="s">
        <v>35</v>
      </c>
      <c r="S65" s="27" t="s">
        <v>35</v>
      </c>
      <c r="T65" s="27" t="s">
        <v>35</v>
      </c>
      <c r="U65" s="27" t="s">
        <v>35</v>
      </c>
      <c r="V65" s="27" t="s">
        <v>35</v>
      </c>
      <c r="W65" s="46"/>
      <c r="X65" s="57"/>
    </row>
    <row r="66" spans="1:24">
      <c r="A66" s="9">
        <v>48</v>
      </c>
      <c r="B66" s="10"/>
      <c r="C66" s="10"/>
      <c r="D66" s="10"/>
      <c r="E66" s="10" t="s">
        <v>138</v>
      </c>
      <c r="F66" s="10">
        <v>25</v>
      </c>
      <c r="G66" s="10">
        <v>111.06</v>
      </c>
      <c r="H66" s="10">
        <v>1</v>
      </c>
      <c r="I66" s="23">
        <v>4000</v>
      </c>
      <c r="J66" s="41">
        <f t="shared" si="3"/>
        <v>44424</v>
      </c>
      <c r="K66" s="42"/>
      <c r="L66" s="43"/>
      <c r="M66" s="44"/>
      <c r="N66" s="45"/>
      <c r="O66" s="46"/>
      <c r="P66" s="47"/>
      <c r="Q66" s="27" t="s">
        <v>35</v>
      </c>
      <c r="R66" s="27" t="s">
        <v>35</v>
      </c>
      <c r="S66" s="27" t="s">
        <v>35</v>
      </c>
      <c r="T66" s="27" t="s">
        <v>35</v>
      </c>
      <c r="U66" s="27" t="s">
        <v>35</v>
      </c>
      <c r="V66" s="27" t="s">
        <v>35</v>
      </c>
      <c r="W66" s="46"/>
      <c r="X66" s="57"/>
    </row>
    <row r="67" spans="1:24">
      <c r="A67" s="9">
        <v>49</v>
      </c>
      <c r="B67" s="10"/>
      <c r="C67" s="10"/>
      <c r="D67" s="10"/>
      <c r="E67" s="10" t="s">
        <v>139</v>
      </c>
      <c r="F67" s="10">
        <v>32</v>
      </c>
      <c r="G67" s="10">
        <v>128.8</v>
      </c>
      <c r="H67" s="10">
        <v>1</v>
      </c>
      <c r="I67" s="23">
        <v>4000</v>
      </c>
      <c r="J67" s="41">
        <f t="shared" si="3"/>
        <v>51520</v>
      </c>
      <c r="K67" s="49"/>
      <c r="L67" s="43"/>
      <c r="M67" s="44"/>
      <c r="N67" s="45"/>
      <c r="O67" s="46"/>
      <c r="P67" s="47"/>
      <c r="Q67" s="27" t="s">
        <v>35</v>
      </c>
      <c r="R67" s="27" t="s">
        <v>35</v>
      </c>
      <c r="S67" s="27" t="s">
        <v>35</v>
      </c>
      <c r="T67" s="27" t="s">
        <v>35</v>
      </c>
      <c r="U67" s="27" t="s">
        <v>35</v>
      </c>
      <c r="V67" s="27" t="s">
        <v>35</v>
      </c>
      <c r="W67" s="46"/>
      <c r="X67" s="57"/>
    </row>
    <row r="68" ht="67.5" spans="1:24">
      <c r="A68" s="9">
        <v>50</v>
      </c>
      <c r="B68" s="10" t="s">
        <v>140</v>
      </c>
      <c r="C68" s="10" t="s">
        <v>141</v>
      </c>
      <c r="D68" s="23" t="s">
        <v>39</v>
      </c>
      <c r="E68" s="10" t="s">
        <v>142</v>
      </c>
      <c r="F68" s="10">
        <v>63</v>
      </c>
      <c r="G68" s="23">
        <v>248.15</v>
      </c>
      <c r="H68" s="10">
        <v>1</v>
      </c>
      <c r="I68" s="23">
        <v>3800</v>
      </c>
      <c r="J68" s="41">
        <f t="shared" ref="J68:J77" si="4">I68*G68*10%</f>
        <v>94297</v>
      </c>
      <c r="K68" s="51" t="s">
        <v>143</v>
      </c>
      <c r="L68" s="43"/>
      <c r="M68" s="44"/>
      <c r="N68" s="45"/>
      <c r="O68" s="46"/>
      <c r="P68" s="47"/>
      <c r="Q68" s="27" t="s">
        <v>35</v>
      </c>
      <c r="R68" s="27" t="s">
        <v>35</v>
      </c>
      <c r="S68" s="27" t="s">
        <v>35</v>
      </c>
      <c r="T68" s="27" t="s">
        <v>35</v>
      </c>
      <c r="U68" s="27" t="s">
        <v>35</v>
      </c>
      <c r="V68" s="27" t="s">
        <v>35</v>
      </c>
      <c r="W68" s="46"/>
      <c r="X68" s="57"/>
    </row>
    <row r="69" ht="54" spans="1:24">
      <c r="A69" s="9">
        <v>51</v>
      </c>
      <c r="B69" s="10"/>
      <c r="C69" s="10" t="s">
        <v>144</v>
      </c>
      <c r="D69" s="23" t="s">
        <v>39</v>
      </c>
      <c r="E69" s="10" t="s">
        <v>145</v>
      </c>
      <c r="F69" s="10">
        <v>70</v>
      </c>
      <c r="G69" s="23">
        <v>278.27</v>
      </c>
      <c r="H69" s="10">
        <v>1</v>
      </c>
      <c r="I69" s="23">
        <v>3800</v>
      </c>
      <c r="J69" s="41">
        <f t="shared" si="4"/>
        <v>105742.6</v>
      </c>
      <c r="K69" s="42"/>
      <c r="L69" s="43"/>
      <c r="M69" s="44"/>
      <c r="N69" s="45"/>
      <c r="O69" s="46"/>
      <c r="P69" s="47"/>
      <c r="Q69" s="27" t="s">
        <v>35</v>
      </c>
      <c r="R69" s="27" t="s">
        <v>35</v>
      </c>
      <c r="S69" s="27" t="s">
        <v>35</v>
      </c>
      <c r="T69" s="27" t="s">
        <v>35</v>
      </c>
      <c r="U69" s="27" t="s">
        <v>35</v>
      </c>
      <c r="V69" s="27" t="s">
        <v>35</v>
      </c>
      <c r="W69" s="46"/>
      <c r="X69" s="57"/>
    </row>
    <row r="70" spans="1:24">
      <c r="A70" s="9">
        <v>52</v>
      </c>
      <c r="B70" s="10"/>
      <c r="C70" s="10" t="s">
        <v>146</v>
      </c>
      <c r="D70" s="23" t="s">
        <v>39</v>
      </c>
      <c r="E70" s="10" t="s">
        <v>147</v>
      </c>
      <c r="F70" s="10">
        <v>56</v>
      </c>
      <c r="G70" s="23">
        <v>151.03</v>
      </c>
      <c r="H70" s="10">
        <v>1</v>
      </c>
      <c r="I70" s="23">
        <v>3800</v>
      </c>
      <c r="J70" s="41">
        <f t="shared" si="4"/>
        <v>57391.4</v>
      </c>
      <c r="K70" s="42"/>
      <c r="L70" s="43"/>
      <c r="M70" s="44"/>
      <c r="N70" s="45"/>
      <c r="O70" s="46"/>
      <c r="P70" s="47"/>
      <c r="Q70" s="27" t="s">
        <v>35</v>
      </c>
      <c r="R70" s="27" t="s">
        <v>35</v>
      </c>
      <c r="S70" s="27" t="s">
        <v>35</v>
      </c>
      <c r="T70" s="27" t="s">
        <v>35</v>
      </c>
      <c r="U70" s="27" t="s">
        <v>35</v>
      </c>
      <c r="V70" s="27" t="s">
        <v>35</v>
      </c>
      <c r="W70" s="46"/>
      <c r="X70" s="57"/>
    </row>
    <row r="71" ht="27" spans="1:24">
      <c r="A71" s="9">
        <v>53</v>
      </c>
      <c r="B71" s="10"/>
      <c r="C71" s="16" t="s">
        <v>148</v>
      </c>
      <c r="D71" s="30" t="s">
        <v>39</v>
      </c>
      <c r="E71" s="12" t="s">
        <v>149</v>
      </c>
      <c r="F71" s="12">
        <v>45</v>
      </c>
      <c r="G71" s="50">
        <v>124.78</v>
      </c>
      <c r="H71" s="16">
        <v>1</v>
      </c>
      <c r="I71" s="23">
        <v>3800</v>
      </c>
      <c r="J71" s="41">
        <f t="shared" si="4"/>
        <v>47416.4</v>
      </c>
      <c r="K71" s="42"/>
      <c r="L71" s="43"/>
      <c r="M71" s="44"/>
      <c r="N71" s="45"/>
      <c r="O71" s="46"/>
      <c r="P71" s="47"/>
      <c r="Q71" s="27" t="s">
        <v>35</v>
      </c>
      <c r="R71" s="27" t="s">
        <v>35</v>
      </c>
      <c r="S71" s="27" t="s">
        <v>35</v>
      </c>
      <c r="T71" s="27" t="s">
        <v>35</v>
      </c>
      <c r="U71" s="27" t="s">
        <v>35</v>
      </c>
      <c r="V71" s="27" t="s">
        <v>35</v>
      </c>
      <c r="W71" s="46"/>
      <c r="X71" s="57"/>
    </row>
    <row r="72" ht="40.5" spans="1:24">
      <c r="A72" s="9">
        <v>54</v>
      </c>
      <c r="B72" s="10"/>
      <c r="C72" s="19"/>
      <c r="D72" s="32"/>
      <c r="E72" s="20" t="s">
        <v>150</v>
      </c>
      <c r="F72" s="12">
        <v>5</v>
      </c>
      <c r="G72" s="50">
        <v>20.86</v>
      </c>
      <c r="H72" s="19"/>
      <c r="I72" s="23">
        <v>3000</v>
      </c>
      <c r="J72" s="41">
        <f t="shared" si="4"/>
        <v>6258</v>
      </c>
      <c r="K72" s="42"/>
      <c r="L72" s="43" t="s">
        <v>47</v>
      </c>
      <c r="M72" s="44"/>
      <c r="N72" s="45"/>
      <c r="O72" s="46"/>
      <c r="P72" s="47"/>
      <c r="Q72" s="27" t="s">
        <v>35</v>
      </c>
      <c r="R72" s="27" t="s">
        <v>35</v>
      </c>
      <c r="S72" s="27" t="s">
        <v>35</v>
      </c>
      <c r="T72" s="27" t="s">
        <v>35</v>
      </c>
      <c r="U72" s="27" t="s">
        <v>35</v>
      </c>
      <c r="V72" s="27" t="s">
        <v>35</v>
      </c>
      <c r="W72" s="46"/>
      <c r="X72" s="57"/>
    </row>
    <row r="73" spans="1:24">
      <c r="A73" s="9">
        <v>55</v>
      </c>
      <c r="B73" s="10"/>
      <c r="C73" s="16" t="s">
        <v>151</v>
      </c>
      <c r="D73" s="30" t="s">
        <v>39</v>
      </c>
      <c r="E73" s="10" t="s">
        <v>152</v>
      </c>
      <c r="F73" s="10">
        <v>9</v>
      </c>
      <c r="G73" s="23">
        <v>37.38</v>
      </c>
      <c r="H73" s="16">
        <v>1</v>
      </c>
      <c r="I73" s="23">
        <v>3800</v>
      </c>
      <c r="J73" s="41">
        <f t="shared" si="4"/>
        <v>14204.4</v>
      </c>
      <c r="K73" s="42"/>
      <c r="L73" s="43"/>
      <c r="M73" s="44"/>
      <c r="N73" s="45"/>
      <c r="O73" s="46"/>
      <c r="P73" s="47"/>
      <c r="Q73" s="27" t="s">
        <v>35</v>
      </c>
      <c r="R73" s="27" t="s">
        <v>35</v>
      </c>
      <c r="S73" s="27" t="s">
        <v>35</v>
      </c>
      <c r="T73" s="27" t="s">
        <v>35</v>
      </c>
      <c r="U73" s="27" t="s">
        <v>35</v>
      </c>
      <c r="V73" s="27" t="s">
        <v>35</v>
      </c>
      <c r="W73" s="46"/>
      <c r="X73" s="57"/>
    </row>
    <row r="74" ht="40.5" spans="1:24">
      <c r="A74" s="9">
        <v>56</v>
      </c>
      <c r="B74" s="10"/>
      <c r="C74" s="19"/>
      <c r="D74" s="32"/>
      <c r="E74" s="20" t="s">
        <v>153</v>
      </c>
      <c r="F74" s="10">
        <v>8</v>
      </c>
      <c r="G74" s="23">
        <v>25.56</v>
      </c>
      <c r="H74" s="19"/>
      <c r="I74" s="23">
        <v>3000</v>
      </c>
      <c r="J74" s="41">
        <f t="shared" si="4"/>
        <v>7668</v>
      </c>
      <c r="K74" s="42"/>
      <c r="L74" s="43" t="s">
        <v>47</v>
      </c>
      <c r="M74" s="44"/>
      <c r="N74" s="45"/>
      <c r="O74" s="46"/>
      <c r="P74" s="47"/>
      <c r="Q74" s="27" t="s">
        <v>35</v>
      </c>
      <c r="R74" s="27" t="s">
        <v>35</v>
      </c>
      <c r="S74" s="27" t="s">
        <v>35</v>
      </c>
      <c r="T74" s="27" t="s">
        <v>35</v>
      </c>
      <c r="U74" s="27" t="s">
        <v>35</v>
      </c>
      <c r="V74" s="27" t="s">
        <v>35</v>
      </c>
      <c r="W74" s="46"/>
      <c r="X74" s="57"/>
    </row>
    <row r="75" spans="1:24">
      <c r="A75" s="9">
        <v>57</v>
      </c>
      <c r="B75" s="10"/>
      <c r="C75" s="10" t="s">
        <v>154</v>
      </c>
      <c r="D75" s="23" t="s">
        <v>39</v>
      </c>
      <c r="E75" s="10" t="s">
        <v>155</v>
      </c>
      <c r="F75" s="10">
        <v>36</v>
      </c>
      <c r="G75" s="23">
        <v>129.41</v>
      </c>
      <c r="H75" s="10">
        <v>1</v>
      </c>
      <c r="I75" s="23">
        <v>3800</v>
      </c>
      <c r="J75" s="41">
        <f t="shared" si="4"/>
        <v>49175.8</v>
      </c>
      <c r="K75" s="42"/>
      <c r="L75" s="43"/>
      <c r="M75" s="44"/>
      <c r="N75" s="45"/>
      <c r="O75" s="46"/>
      <c r="P75" s="47"/>
      <c r="Q75" s="27" t="s">
        <v>35</v>
      </c>
      <c r="R75" s="27" t="s">
        <v>35</v>
      </c>
      <c r="S75" s="27" t="s">
        <v>35</v>
      </c>
      <c r="T75" s="27" t="s">
        <v>35</v>
      </c>
      <c r="U75" s="27" t="s">
        <v>35</v>
      </c>
      <c r="V75" s="27" t="s">
        <v>35</v>
      </c>
      <c r="W75" s="46"/>
      <c r="X75" s="57"/>
    </row>
    <row r="76" ht="40.5" spans="1:24">
      <c r="A76" s="9">
        <v>58</v>
      </c>
      <c r="B76" s="10"/>
      <c r="C76" s="16" t="s">
        <v>156</v>
      </c>
      <c r="D76" s="30" t="s">
        <v>39</v>
      </c>
      <c r="E76" s="10" t="s">
        <v>157</v>
      </c>
      <c r="F76" s="10">
        <v>28</v>
      </c>
      <c r="G76" s="23">
        <v>120.99</v>
      </c>
      <c r="H76" s="16">
        <v>1</v>
      </c>
      <c r="I76" s="23">
        <v>3800</v>
      </c>
      <c r="J76" s="41">
        <f t="shared" si="4"/>
        <v>45976.2</v>
      </c>
      <c r="K76" s="42"/>
      <c r="L76" s="43"/>
      <c r="M76" s="44"/>
      <c r="N76" s="45"/>
      <c r="O76" s="46"/>
      <c r="P76" s="47"/>
      <c r="Q76" s="27" t="s">
        <v>35</v>
      </c>
      <c r="R76" s="27" t="s">
        <v>35</v>
      </c>
      <c r="S76" s="27" t="s">
        <v>35</v>
      </c>
      <c r="T76" s="27" t="s">
        <v>35</v>
      </c>
      <c r="U76" s="27" t="s">
        <v>35</v>
      </c>
      <c r="V76" s="27" t="s">
        <v>35</v>
      </c>
      <c r="W76" s="46"/>
      <c r="X76" s="57"/>
    </row>
    <row r="77" ht="40.5" spans="1:24">
      <c r="A77" s="9">
        <v>59</v>
      </c>
      <c r="B77" s="10"/>
      <c r="C77" s="19"/>
      <c r="D77" s="32"/>
      <c r="E77" s="20" t="s">
        <v>158</v>
      </c>
      <c r="F77" s="10">
        <v>8</v>
      </c>
      <c r="G77" s="23">
        <v>43.85</v>
      </c>
      <c r="H77" s="19"/>
      <c r="I77" s="23">
        <v>3000</v>
      </c>
      <c r="J77" s="41">
        <f t="shared" si="4"/>
        <v>13155</v>
      </c>
      <c r="K77" s="42"/>
      <c r="L77" s="43" t="s">
        <v>47</v>
      </c>
      <c r="M77" s="44"/>
      <c r="N77" s="45"/>
      <c r="O77" s="46"/>
      <c r="P77" s="47"/>
      <c r="Q77" s="27" t="s">
        <v>35</v>
      </c>
      <c r="R77" s="27" t="s">
        <v>35</v>
      </c>
      <c r="S77" s="27" t="s">
        <v>35</v>
      </c>
      <c r="T77" s="27" t="s">
        <v>35</v>
      </c>
      <c r="U77" s="27" t="s">
        <v>35</v>
      </c>
      <c r="V77" s="27" t="s">
        <v>35</v>
      </c>
      <c r="W77" s="46"/>
      <c r="X77" s="57"/>
    </row>
    <row r="78" spans="1:24">
      <c r="A78" s="9">
        <v>60</v>
      </c>
      <c r="B78" s="10"/>
      <c r="C78" s="10" t="s">
        <v>159</v>
      </c>
      <c r="D78" s="23" t="s">
        <v>39</v>
      </c>
      <c r="E78" s="10" t="s">
        <v>160</v>
      </c>
      <c r="F78" s="10">
        <v>48</v>
      </c>
      <c r="G78" s="23">
        <v>153.62</v>
      </c>
      <c r="H78" s="10">
        <v>1</v>
      </c>
      <c r="I78" s="23">
        <v>3800</v>
      </c>
      <c r="J78" s="41">
        <f t="shared" ref="J78:J91" si="5">I78*G78*10%</f>
        <v>58375.6</v>
      </c>
      <c r="K78" s="42"/>
      <c r="L78" s="43"/>
      <c r="M78" s="44"/>
      <c r="N78" s="45"/>
      <c r="O78" s="46"/>
      <c r="P78" s="47"/>
      <c r="Q78" s="27" t="s">
        <v>35</v>
      </c>
      <c r="R78" s="27" t="s">
        <v>35</v>
      </c>
      <c r="S78" s="27" t="s">
        <v>35</v>
      </c>
      <c r="T78" s="27" t="s">
        <v>35</v>
      </c>
      <c r="U78" s="27" t="s">
        <v>35</v>
      </c>
      <c r="V78" s="27" t="s">
        <v>35</v>
      </c>
      <c r="W78" s="46"/>
      <c r="X78" s="57"/>
    </row>
    <row r="79" spans="1:24">
      <c r="A79" s="9">
        <v>61</v>
      </c>
      <c r="B79" s="10"/>
      <c r="C79" s="10" t="s">
        <v>161</v>
      </c>
      <c r="D79" s="23" t="s">
        <v>39</v>
      </c>
      <c r="E79" s="10" t="s">
        <v>162</v>
      </c>
      <c r="F79" s="10">
        <v>31</v>
      </c>
      <c r="G79" s="23">
        <v>101.32</v>
      </c>
      <c r="H79" s="10">
        <v>1</v>
      </c>
      <c r="I79" s="23">
        <v>3800</v>
      </c>
      <c r="J79" s="41">
        <f t="shared" si="5"/>
        <v>38501.6</v>
      </c>
      <c r="K79" s="42"/>
      <c r="L79" s="43"/>
      <c r="M79" s="44"/>
      <c r="N79" s="45"/>
      <c r="O79" s="46"/>
      <c r="P79" s="47"/>
      <c r="Q79" s="27" t="s">
        <v>35</v>
      </c>
      <c r="R79" s="27" t="s">
        <v>35</v>
      </c>
      <c r="S79" s="27" t="s">
        <v>35</v>
      </c>
      <c r="T79" s="27" t="s">
        <v>35</v>
      </c>
      <c r="U79" s="27" t="s">
        <v>35</v>
      </c>
      <c r="V79" s="27" t="s">
        <v>35</v>
      </c>
      <c r="W79" s="46"/>
      <c r="X79" s="57"/>
    </row>
    <row r="80" spans="1:24">
      <c r="A80" s="9">
        <v>62</v>
      </c>
      <c r="B80" s="10"/>
      <c r="C80" s="10" t="s">
        <v>163</v>
      </c>
      <c r="D80" s="23" t="s">
        <v>39</v>
      </c>
      <c r="E80" s="10" t="s">
        <v>164</v>
      </c>
      <c r="F80" s="10">
        <v>19</v>
      </c>
      <c r="G80" s="23">
        <v>55.23</v>
      </c>
      <c r="H80" s="10">
        <v>1</v>
      </c>
      <c r="I80" s="23">
        <v>3800</v>
      </c>
      <c r="J80" s="41">
        <f t="shared" si="5"/>
        <v>20987.4</v>
      </c>
      <c r="K80" s="42"/>
      <c r="L80" s="43"/>
      <c r="M80" s="44"/>
      <c r="N80" s="45"/>
      <c r="O80" s="46"/>
      <c r="P80" s="47"/>
      <c r="Q80" s="27" t="s">
        <v>35</v>
      </c>
      <c r="R80" s="27" t="s">
        <v>35</v>
      </c>
      <c r="S80" s="27" t="s">
        <v>35</v>
      </c>
      <c r="T80" s="27" t="s">
        <v>35</v>
      </c>
      <c r="U80" s="27" t="s">
        <v>35</v>
      </c>
      <c r="V80" s="27" t="s">
        <v>35</v>
      </c>
      <c r="W80" s="46"/>
      <c r="X80" s="57"/>
    </row>
    <row r="81" ht="40.5" spans="1:24">
      <c r="A81" s="9">
        <v>63</v>
      </c>
      <c r="B81" s="10"/>
      <c r="C81" s="10"/>
      <c r="D81" s="23" t="s">
        <v>28</v>
      </c>
      <c r="E81" s="10" t="s">
        <v>165</v>
      </c>
      <c r="F81" s="10">
        <v>99</v>
      </c>
      <c r="G81" s="23">
        <v>39.53</v>
      </c>
      <c r="H81" s="10"/>
      <c r="I81" s="23">
        <v>1000</v>
      </c>
      <c r="J81" s="41">
        <f t="shared" si="5"/>
        <v>3953</v>
      </c>
      <c r="K81" s="42"/>
      <c r="L81" s="43" t="s">
        <v>166</v>
      </c>
      <c r="M81" s="44"/>
      <c r="N81" s="45"/>
      <c r="O81" s="46"/>
      <c r="P81" s="47"/>
      <c r="Q81" s="27" t="s">
        <v>35</v>
      </c>
      <c r="R81" s="27" t="s">
        <v>35</v>
      </c>
      <c r="S81" s="27" t="s">
        <v>35</v>
      </c>
      <c r="T81" s="27" t="s">
        <v>35</v>
      </c>
      <c r="U81" s="27" t="s">
        <v>35</v>
      </c>
      <c r="V81" s="27" t="s">
        <v>35</v>
      </c>
      <c r="W81" s="46"/>
      <c r="X81" s="57"/>
    </row>
    <row r="82" spans="1:24">
      <c r="A82" s="9">
        <v>64</v>
      </c>
      <c r="B82" s="10"/>
      <c r="C82" s="10" t="s">
        <v>167</v>
      </c>
      <c r="D82" s="23" t="s">
        <v>39</v>
      </c>
      <c r="E82" s="10" t="s">
        <v>168</v>
      </c>
      <c r="F82" s="10">
        <v>37</v>
      </c>
      <c r="G82" s="23">
        <v>146.22</v>
      </c>
      <c r="H82" s="10">
        <v>1</v>
      </c>
      <c r="I82" s="23">
        <v>3000</v>
      </c>
      <c r="J82" s="41">
        <f t="shared" si="5"/>
        <v>43866</v>
      </c>
      <c r="K82" s="42"/>
      <c r="L82" s="43"/>
      <c r="M82" s="44"/>
      <c r="N82" s="45"/>
      <c r="O82" s="46"/>
      <c r="P82" s="47"/>
      <c r="Q82" s="27" t="s">
        <v>35</v>
      </c>
      <c r="R82" s="27" t="s">
        <v>35</v>
      </c>
      <c r="S82" s="27" t="s">
        <v>35</v>
      </c>
      <c r="T82" s="27" t="s">
        <v>35</v>
      </c>
      <c r="U82" s="27" t="s">
        <v>35</v>
      </c>
      <c r="V82" s="27" t="s">
        <v>35</v>
      </c>
      <c r="W82" s="46"/>
      <c r="X82" s="57"/>
    </row>
    <row r="83" spans="1:24">
      <c r="A83" s="9">
        <v>65</v>
      </c>
      <c r="B83" s="10"/>
      <c r="C83" s="10" t="s">
        <v>169</v>
      </c>
      <c r="D83" s="23" t="s">
        <v>39</v>
      </c>
      <c r="E83" s="10" t="s">
        <v>170</v>
      </c>
      <c r="F83" s="10">
        <v>32</v>
      </c>
      <c r="G83" s="23">
        <v>93.28</v>
      </c>
      <c r="H83" s="10">
        <v>1</v>
      </c>
      <c r="I83" s="23">
        <v>3000</v>
      </c>
      <c r="J83" s="41">
        <f t="shared" si="5"/>
        <v>27984</v>
      </c>
      <c r="K83" s="49"/>
      <c r="L83" s="43"/>
      <c r="M83" s="44"/>
      <c r="N83" s="45"/>
      <c r="O83" s="46"/>
      <c r="P83" s="47"/>
      <c r="Q83" s="27" t="s">
        <v>35</v>
      </c>
      <c r="R83" s="27" t="s">
        <v>35</v>
      </c>
      <c r="S83" s="27" t="s">
        <v>35</v>
      </c>
      <c r="T83" s="27" t="s">
        <v>35</v>
      </c>
      <c r="U83" s="27" t="s">
        <v>35</v>
      </c>
      <c r="V83" s="27" t="s">
        <v>35</v>
      </c>
      <c r="W83" s="46"/>
      <c r="X83" s="57"/>
    </row>
    <row r="84" ht="20" customHeight="1" spans="1:24">
      <c r="A84" s="9">
        <v>66</v>
      </c>
      <c r="B84" s="10" t="s">
        <v>171</v>
      </c>
      <c r="C84" s="10" t="s">
        <v>172</v>
      </c>
      <c r="D84" s="10" t="s">
        <v>173</v>
      </c>
      <c r="E84" s="10" t="s">
        <v>174</v>
      </c>
      <c r="F84" s="10" t="s">
        <v>77</v>
      </c>
      <c r="G84" s="23">
        <v>165</v>
      </c>
      <c r="H84" s="10">
        <v>1</v>
      </c>
      <c r="I84" s="23">
        <v>900</v>
      </c>
      <c r="J84" s="41">
        <f t="shared" si="5"/>
        <v>14850</v>
      </c>
      <c r="K84" s="51" t="s">
        <v>175</v>
      </c>
      <c r="L84" s="43"/>
      <c r="M84" s="44"/>
      <c r="N84" s="45"/>
      <c r="O84" s="46"/>
      <c r="P84" s="47"/>
      <c r="Q84" s="27" t="s">
        <v>35</v>
      </c>
      <c r="R84" s="27" t="s">
        <v>35</v>
      </c>
      <c r="S84" s="27" t="s">
        <v>35</v>
      </c>
      <c r="T84" s="27" t="s">
        <v>35</v>
      </c>
      <c r="U84" s="27" t="s">
        <v>35</v>
      </c>
      <c r="V84" s="27" t="s">
        <v>35</v>
      </c>
      <c r="W84" s="46"/>
      <c r="X84" s="57"/>
    </row>
    <row r="85" ht="20" customHeight="1" spans="1:24">
      <c r="A85" s="9">
        <v>67</v>
      </c>
      <c r="B85" s="10"/>
      <c r="C85" s="10" t="s">
        <v>176</v>
      </c>
      <c r="D85" s="10" t="s">
        <v>173</v>
      </c>
      <c r="E85" s="10" t="s">
        <v>77</v>
      </c>
      <c r="F85" s="10" t="s">
        <v>77</v>
      </c>
      <c r="G85" s="23">
        <v>40</v>
      </c>
      <c r="H85" s="10" t="s">
        <v>77</v>
      </c>
      <c r="I85" s="23">
        <v>400</v>
      </c>
      <c r="J85" s="41">
        <f t="shared" si="5"/>
        <v>1600</v>
      </c>
      <c r="K85" s="42"/>
      <c r="L85" s="43"/>
      <c r="M85" s="44"/>
      <c r="N85" s="45"/>
      <c r="O85" s="46"/>
      <c r="P85" s="47"/>
      <c r="Q85" s="27" t="s">
        <v>35</v>
      </c>
      <c r="R85" s="27" t="s">
        <v>35</v>
      </c>
      <c r="S85" s="27" t="s">
        <v>35</v>
      </c>
      <c r="T85" s="27" t="s">
        <v>35</v>
      </c>
      <c r="U85" s="27" t="s">
        <v>35</v>
      </c>
      <c r="V85" s="27" t="s">
        <v>35</v>
      </c>
      <c r="W85" s="46"/>
      <c r="X85" s="57"/>
    </row>
    <row r="86" ht="20" customHeight="1" spans="1:24">
      <c r="A86" s="9">
        <v>68</v>
      </c>
      <c r="B86" s="10"/>
      <c r="C86" s="10" t="s">
        <v>177</v>
      </c>
      <c r="D86" s="10" t="s">
        <v>173</v>
      </c>
      <c r="E86" s="10" t="s">
        <v>178</v>
      </c>
      <c r="F86" s="10" t="s">
        <v>77</v>
      </c>
      <c r="G86" s="23">
        <v>70</v>
      </c>
      <c r="H86" s="10">
        <v>1</v>
      </c>
      <c r="I86" s="23">
        <v>900</v>
      </c>
      <c r="J86" s="41">
        <f t="shared" si="5"/>
        <v>6300</v>
      </c>
      <c r="K86" s="42"/>
      <c r="L86" s="43"/>
      <c r="M86" s="44"/>
      <c r="N86" s="45"/>
      <c r="O86" s="46"/>
      <c r="P86" s="47"/>
      <c r="Q86" s="27" t="s">
        <v>35</v>
      </c>
      <c r="R86" s="27" t="s">
        <v>35</v>
      </c>
      <c r="S86" s="27" t="s">
        <v>35</v>
      </c>
      <c r="T86" s="27" t="s">
        <v>35</v>
      </c>
      <c r="U86" s="27" t="s">
        <v>35</v>
      </c>
      <c r="V86" s="27" t="s">
        <v>35</v>
      </c>
      <c r="W86" s="46"/>
      <c r="X86" s="57"/>
    </row>
    <row r="87" ht="20" customHeight="1" spans="1:24">
      <c r="A87" s="9">
        <v>69</v>
      </c>
      <c r="B87" s="10"/>
      <c r="C87" s="10" t="s">
        <v>179</v>
      </c>
      <c r="D87" s="10" t="s">
        <v>173</v>
      </c>
      <c r="E87" s="10" t="s">
        <v>180</v>
      </c>
      <c r="F87" s="10" t="s">
        <v>77</v>
      </c>
      <c r="G87" s="10">
        <v>135</v>
      </c>
      <c r="H87" s="10">
        <v>1</v>
      </c>
      <c r="I87" s="23">
        <v>900</v>
      </c>
      <c r="J87" s="41">
        <f t="shared" si="5"/>
        <v>12150</v>
      </c>
      <c r="K87" s="42"/>
      <c r="L87" s="43"/>
      <c r="M87" s="44"/>
      <c r="N87" s="45"/>
      <c r="O87" s="46"/>
      <c r="P87" s="47"/>
      <c r="Q87" s="27" t="s">
        <v>35</v>
      </c>
      <c r="R87" s="27" t="s">
        <v>35</v>
      </c>
      <c r="S87" s="27" t="s">
        <v>35</v>
      </c>
      <c r="T87" s="27" t="s">
        <v>35</v>
      </c>
      <c r="U87" s="27" t="s">
        <v>35</v>
      </c>
      <c r="V87" s="27" t="s">
        <v>35</v>
      </c>
      <c r="W87" s="46"/>
      <c r="X87" s="57"/>
    </row>
    <row r="88" ht="20" customHeight="1" spans="1:24">
      <c r="A88" s="9">
        <v>70</v>
      </c>
      <c r="B88" s="10"/>
      <c r="C88" s="10" t="s">
        <v>181</v>
      </c>
      <c r="D88" s="10" t="s">
        <v>173</v>
      </c>
      <c r="E88" s="10" t="s">
        <v>182</v>
      </c>
      <c r="F88" s="10" t="s">
        <v>77</v>
      </c>
      <c r="G88" s="10">
        <v>110</v>
      </c>
      <c r="H88" s="10">
        <v>1</v>
      </c>
      <c r="I88" s="23">
        <v>900</v>
      </c>
      <c r="J88" s="41">
        <f t="shared" si="5"/>
        <v>9900</v>
      </c>
      <c r="K88" s="42"/>
      <c r="L88" s="43"/>
      <c r="M88" s="44"/>
      <c r="N88" s="45"/>
      <c r="O88" s="46"/>
      <c r="P88" s="47"/>
      <c r="Q88" s="27" t="s">
        <v>35</v>
      </c>
      <c r="R88" s="27" t="s">
        <v>35</v>
      </c>
      <c r="S88" s="27" t="s">
        <v>35</v>
      </c>
      <c r="T88" s="27" t="s">
        <v>35</v>
      </c>
      <c r="U88" s="27" t="s">
        <v>35</v>
      </c>
      <c r="V88" s="27" t="s">
        <v>35</v>
      </c>
      <c r="W88" s="46"/>
      <c r="X88" s="57"/>
    </row>
    <row r="89" ht="20" customHeight="1" spans="1:24">
      <c r="A89" s="9">
        <v>71</v>
      </c>
      <c r="B89" s="10"/>
      <c r="C89" s="10" t="s">
        <v>183</v>
      </c>
      <c r="D89" s="10" t="s">
        <v>173</v>
      </c>
      <c r="E89" s="10" t="s">
        <v>77</v>
      </c>
      <c r="F89" s="10" t="s">
        <v>77</v>
      </c>
      <c r="G89" s="10">
        <v>75</v>
      </c>
      <c r="H89" s="10" t="s">
        <v>77</v>
      </c>
      <c r="I89" s="23">
        <v>900</v>
      </c>
      <c r="J89" s="41">
        <f t="shared" si="5"/>
        <v>6750</v>
      </c>
      <c r="K89" s="49"/>
      <c r="L89" s="43"/>
      <c r="M89" s="44"/>
      <c r="N89" s="45"/>
      <c r="O89" s="46"/>
      <c r="P89" s="47"/>
      <c r="Q89" s="27" t="s">
        <v>35</v>
      </c>
      <c r="R89" s="27" t="s">
        <v>35</v>
      </c>
      <c r="S89" s="27" t="s">
        <v>35</v>
      </c>
      <c r="T89" s="27" t="s">
        <v>35</v>
      </c>
      <c r="U89" s="27" t="s">
        <v>35</v>
      </c>
      <c r="V89" s="27" t="s">
        <v>35</v>
      </c>
      <c r="W89" s="46"/>
      <c r="X89" s="57"/>
    </row>
    <row r="90" ht="55" customHeight="1" spans="1:24">
      <c r="A90" s="9">
        <v>72</v>
      </c>
      <c r="B90" s="10" t="s">
        <v>184</v>
      </c>
      <c r="C90" s="10" t="s">
        <v>184</v>
      </c>
      <c r="D90" s="10" t="s">
        <v>173</v>
      </c>
      <c r="E90" s="10" t="s">
        <v>77</v>
      </c>
      <c r="F90" s="10" t="s">
        <v>77</v>
      </c>
      <c r="G90" s="10">
        <v>70</v>
      </c>
      <c r="H90" s="10" t="s">
        <v>77</v>
      </c>
      <c r="I90" s="23">
        <v>500</v>
      </c>
      <c r="J90" s="41">
        <f t="shared" si="5"/>
        <v>3500</v>
      </c>
      <c r="K90" s="51" t="s">
        <v>185</v>
      </c>
      <c r="L90" s="43"/>
      <c r="M90" s="44"/>
      <c r="N90" s="45"/>
      <c r="O90" s="46"/>
      <c r="P90" s="47"/>
      <c r="Q90" s="27" t="s">
        <v>35</v>
      </c>
      <c r="R90" s="27" t="s">
        <v>35</v>
      </c>
      <c r="S90" s="27" t="s">
        <v>35</v>
      </c>
      <c r="T90" s="27" t="s">
        <v>35</v>
      </c>
      <c r="U90" s="27" t="s">
        <v>35</v>
      </c>
      <c r="V90" s="27" t="s">
        <v>35</v>
      </c>
      <c r="W90" s="46"/>
      <c r="X90" s="57"/>
    </row>
    <row r="91" ht="55" customHeight="1" spans="1:24">
      <c r="A91" s="9">
        <v>73</v>
      </c>
      <c r="B91" s="10"/>
      <c r="C91" s="10" t="s">
        <v>184</v>
      </c>
      <c r="D91" s="10" t="s">
        <v>173</v>
      </c>
      <c r="E91" s="10" t="s">
        <v>186</v>
      </c>
      <c r="F91" s="10" t="s">
        <v>77</v>
      </c>
      <c r="G91" s="10">
        <v>780</v>
      </c>
      <c r="H91" s="10">
        <v>1</v>
      </c>
      <c r="I91" s="23">
        <v>700</v>
      </c>
      <c r="J91" s="41">
        <f t="shared" si="5"/>
        <v>54600</v>
      </c>
      <c r="K91" s="49"/>
      <c r="L91" s="43"/>
      <c r="M91" s="59"/>
      <c r="N91" s="60"/>
      <c r="O91" s="61"/>
      <c r="P91" s="62"/>
      <c r="Q91" s="27" t="s">
        <v>35</v>
      </c>
      <c r="R91" s="27" t="s">
        <v>35</v>
      </c>
      <c r="S91" s="27" t="s">
        <v>35</v>
      </c>
      <c r="T91" s="27" t="s">
        <v>35</v>
      </c>
      <c r="U91" s="27" t="s">
        <v>35</v>
      </c>
      <c r="V91" s="27" t="s">
        <v>35</v>
      </c>
      <c r="W91" s="61"/>
      <c r="X91" s="57"/>
    </row>
  </sheetData>
  <autoFilter xmlns:etc="http://www.wps.cn/officeDocument/2017/etCustomData" ref="A3:X91" etc:filterBottomFollowUsedRange="0">
    <extLst/>
  </autoFilter>
  <mergeCells count="106">
    <mergeCell ref="A1:X1"/>
    <mergeCell ref="Q2:R2"/>
    <mergeCell ref="A2:A3"/>
    <mergeCell ref="A5:A9"/>
    <mergeCell ref="A11:A12"/>
    <mergeCell ref="A23:A24"/>
    <mergeCell ref="A28:A29"/>
    <mergeCell ref="A30:A31"/>
    <mergeCell ref="A36:A39"/>
    <mergeCell ref="A45:A46"/>
    <mergeCell ref="A47:A48"/>
    <mergeCell ref="A49:A51"/>
    <mergeCell ref="B2:B3"/>
    <mergeCell ref="B5:B17"/>
    <mergeCell ref="B18:B26"/>
    <mergeCell ref="B27:B57"/>
    <mergeCell ref="B58:B67"/>
    <mergeCell ref="B68:B83"/>
    <mergeCell ref="B84:B89"/>
    <mergeCell ref="B90:B91"/>
    <mergeCell ref="C2:C3"/>
    <mergeCell ref="C5:C10"/>
    <mergeCell ref="C13:C17"/>
    <mergeCell ref="C23:C24"/>
    <mergeCell ref="C27:C31"/>
    <mergeCell ref="C32:C33"/>
    <mergeCell ref="C35:C39"/>
    <mergeCell ref="C40:C44"/>
    <mergeCell ref="C45:C46"/>
    <mergeCell ref="C47:C48"/>
    <mergeCell ref="C49:C53"/>
    <mergeCell ref="C54:C55"/>
    <mergeCell ref="C56:C57"/>
    <mergeCell ref="C58:C62"/>
    <mergeCell ref="C63:C64"/>
    <mergeCell ref="C65:C67"/>
    <mergeCell ref="C71:C72"/>
    <mergeCell ref="C73:C74"/>
    <mergeCell ref="C76:C77"/>
    <mergeCell ref="C80:C81"/>
    <mergeCell ref="D2:D3"/>
    <mergeCell ref="D5:D9"/>
    <mergeCell ref="D58:D62"/>
    <mergeCell ref="D63:D64"/>
    <mergeCell ref="D65:D67"/>
    <mergeCell ref="D71:D72"/>
    <mergeCell ref="D73:D74"/>
    <mergeCell ref="D76:D77"/>
    <mergeCell ref="E2:E3"/>
    <mergeCell ref="F2:F3"/>
    <mergeCell ref="F5:F9"/>
    <mergeCell ref="G2:G3"/>
    <mergeCell ref="G5:G9"/>
    <mergeCell ref="H2:H3"/>
    <mergeCell ref="H5:H9"/>
    <mergeCell ref="H23:H24"/>
    <mergeCell ref="H27:H29"/>
    <mergeCell ref="H30:H31"/>
    <mergeCell ref="H32:H33"/>
    <mergeCell ref="H35:H39"/>
    <mergeCell ref="H43:H44"/>
    <mergeCell ref="H45:H46"/>
    <mergeCell ref="H47:H48"/>
    <mergeCell ref="H49:H51"/>
    <mergeCell ref="H54:H55"/>
    <mergeCell ref="H56:H57"/>
    <mergeCell ref="H71:H72"/>
    <mergeCell ref="H73:H74"/>
    <mergeCell ref="H76:H77"/>
    <mergeCell ref="H80:H81"/>
    <mergeCell ref="I2:I3"/>
    <mergeCell ref="I5:I9"/>
    <mergeCell ref="J2:J3"/>
    <mergeCell ref="J5:J9"/>
    <mergeCell ref="K2:K3"/>
    <mergeCell ref="K5:K9"/>
    <mergeCell ref="K11:K12"/>
    <mergeCell ref="K13:K17"/>
    <mergeCell ref="K18:K26"/>
    <mergeCell ref="K27:K57"/>
    <mergeCell ref="K58:K67"/>
    <mergeCell ref="K68:K83"/>
    <mergeCell ref="K84:K89"/>
    <mergeCell ref="K90:K91"/>
    <mergeCell ref="L2:L3"/>
    <mergeCell ref="L5:L9"/>
    <mergeCell ref="L30:L31"/>
    <mergeCell ref="L47:L48"/>
    <mergeCell ref="M2:M3"/>
    <mergeCell ref="M4:M91"/>
    <mergeCell ref="N2:N3"/>
    <mergeCell ref="N4:N91"/>
    <mergeCell ref="O2:O3"/>
    <mergeCell ref="O4:O91"/>
    <mergeCell ref="P2:P3"/>
    <mergeCell ref="P4:P91"/>
    <mergeCell ref="S2:S3"/>
    <mergeCell ref="T2:T3"/>
    <mergeCell ref="U2:U3"/>
    <mergeCell ref="V2:V3"/>
    <mergeCell ref="W2:W3"/>
    <mergeCell ref="W4:W91"/>
    <mergeCell ref="X2:X3"/>
    <mergeCell ref="X5:X9"/>
    <mergeCell ref="X36:X39"/>
    <mergeCell ref="X47:X48"/>
  </mergeCells>
  <printOptions horizontalCentered="1"/>
  <pageMargins left="0.275" right="0.275" top="0.66875" bottom="1" header="0.511805555555556" footer="0.5"/>
  <pageSetup paperSize="8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（附件）贵阳市菜篮子集团有限公司蔬菜基地合作联营项目标的清单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sunshine701</cp:lastModifiedBy>
  <dcterms:created xsi:type="dcterms:W3CDTF">2024-11-01T22:53:00Z</dcterms:created>
  <dcterms:modified xsi:type="dcterms:W3CDTF">2024-12-17T06:01:35Z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2A4CC66914CC420BBF8915DDE89DC215_13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